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3"/>
  </bookViews>
  <sheets>
    <sheet name="2005" sheetId="11" r:id="rId1"/>
    <sheet name="2010" sheetId="10" r:id="rId2"/>
    <sheet name="2015" sheetId="7" r:id="rId3"/>
    <sheet name="2020" sheetId="12" r:id="rId4"/>
  </sheets>
  <calcPr calcId="144525"/>
</workbook>
</file>

<file path=xl/calcChain.xml><?xml version="1.0" encoding="utf-8"?>
<calcChain xmlns="http://schemas.openxmlformats.org/spreadsheetml/2006/main">
  <c r="J8" i="12" l="1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7" i="12"/>
  <c r="F240" i="11" l="1"/>
  <c r="F15" i="11"/>
  <c r="F24" i="11"/>
  <c r="F33" i="11"/>
  <c r="F42" i="11"/>
  <c r="F51" i="11"/>
  <c r="F60" i="11"/>
  <c r="F69" i="11"/>
  <c r="F78" i="11"/>
  <c r="F87" i="11"/>
  <c r="F96" i="11"/>
  <c r="F105" i="11"/>
  <c r="F114" i="11"/>
  <c r="F123" i="11"/>
  <c r="F132" i="11"/>
  <c r="F141" i="11"/>
  <c r="F150" i="11"/>
  <c r="F159" i="11"/>
  <c r="F168" i="11"/>
  <c r="F177" i="11"/>
  <c r="F186" i="11"/>
  <c r="F195" i="11"/>
  <c r="F204" i="11"/>
  <c r="F213" i="11"/>
  <c r="F222" i="11"/>
  <c r="F231" i="11"/>
  <c r="F249" i="11"/>
  <c r="F258" i="11"/>
  <c r="F267" i="11"/>
  <c r="F276" i="11"/>
  <c r="F285" i="11"/>
  <c r="F294" i="11"/>
  <c r="G294" i="11" s="1"/>
  <c r="F6" i="11"/>
  <c r="D232" i="10"/>
  <c r="D16" i="10"/>
  <c r="D295" i="10"/>
  <c r="D286" i="10"/>
  <c r="D277" i="10"/>
  <c r="D268" i="10"/>
  <c r="D259" i="10"/>
  <c r="D250" i="10"/>
  <c r="D241" i="10"/>
  <c r="D223" i="10"/>
  <c r="D214" i="10"/>
  <c r="D205" i="10"/>
  <c r="D196" i="10"/>
  <c r="D187" i="10"/>
  <c r="D178" i="10"/>
  <c r="D169" i="10"/>
  <c r="D160" i="10"/>
  <c r="D151" i="10"/>
  <c r="D142" i="10"/>
  <c r="D133" i="10"/>
  <c r="D124" i="10"/>
  <c r="D115" i="10"/>
  <c r="D106" i="10"/>
  <c r="D97" i="10"/>
  <c r="D88" i="10"/>
  <c r="D79" i="10"/>
  <c r="D70" i="10"/>
  <c r="D61" i="10"/>
  <c r="D52" i="10"/>
  <c r="D43" i="10"/>
  <c r="D34" i="10"/>
  <c r="D25" i="10"/>
  <c r="D7" i="10"/>
  <c r="F10" i="7"/>
  <c r="F14" i="7"/>
  <c r="F18" i="7"/>
  <c r="F22" i="7"/>
  <c r="F26" i="7"/>
  <c r="F30" i="7"/>
  <c r="F34" i="7"/>
  <c r="F38" i="7"/>
  <c r="F42" i="7"/>
  <c r="F46" i="7"/>
  <c r="F50" i="7"/>
  <c r="F54" i="7"/>
  <c r="F58" i="7"/>
  <c r="F62" i="7"/>
  <c r="F66" i="7"/>
  <c r="F70" i="7"/>
  <c r="F74" i="7"/>
  <c r="F78" i="7"/>
  <c r="F82" i="7"/>
  <c r="F86" i="7"/>
  <c r="F90" i="7"/>
  <c r="F94" i="7"/>
  <c r="F98" i="7"/>
  <c r="F102" i="7"/>
  <c r="F106" i="7"/>
  <c r="F110" i="7"/>
  <c r="F114" i="7"/>
  <c r="F118" i="7"/>
  <c r="F122" i="7"/>
  <c r="F126" i="7"/>
  <c r="F130" i="7"/>
  <c r="F134" i="7"/>
  <c r="F6" i="7"/>
  <c r="G258" i="11" l="1"/>
  <c r="G177" i="11"/>
  <c r="G105" i="11"/>
  <c r="G267" i="11"/>
  <c r="G249" i="11"/>
  <c r="G204" i="11"/>
  <c r="G168" i="11"/>
  <c r="G132" i="11"/>
  <c r="G96" i="11"/>
  <c r="G60" i="11"/>
  <c r="G24" i="11"/>
  <c r="G213" i="11"/>
  <c r="G141" i="11"/>
  <c r="G69" i="11"/>
  <c r="G285" i="11"/>
  <c r="G222" i="11"/>
  <c r="G186" i="11"/>
  <c r="G150" i="11"/>
  <c r="G110" i="7"/>
  <c r="G126" i="7"/>
  <c r="E205" i="10"/>
  <c r="E70" i="10"/>
  <c r="E106" i="10"/>
  <c r="E142" i="10"/>
  <c r="E178" i="10"/>
  <c r="E214" i="10"/>
  <c r="E259" i="10"/>
  <c r="E295" i="10"/>
  <c r="E43" i="10"/>
  <c r="E79" i="10"/>
  <c r="E115" i="10"/>
  <c r="E151" i="10"/>
  <c r="E187" i="10"/>
  <c r="E223" i="10"/>
  <c r="E268" i="10"/>
  <c r="E16" i="10"/>
  <c r="E52" i="10"/>
  <c r="E88" i="10"/>
  <c r="E124" i="10"/>
  <c r="E160" i="10"/>
  <c r="E196" i="10"/>
  <c r="E232" i="10"/>
  <c r="G30" i="7"/>
  <c r="E61" i="10"/>
  <c r="E169" i="10"/>
  <c r="E277" i="10"/>
  <c r="G87" i="11"/>
  <c r="G195" i="11"/>
  <c r="G58" i="7"/>
  <c r="G22" i="7"/>
  <c r="G42" i="11"/>
  <c r="G240" i="11"/>
  <c r="G276" i="11"/>
  <c r="G78" i="7"/>
  <c r="G46" i="7"/>
  <c r="E133" i="10"/>
  <c r="E241" i="10"/>
  <c r="G51" i="11"/>
  <c r="G159" i="11"/>
  <c r="G231" i="11"/>
  <c r="G122" i="7"/>
  <c r="G90" i="7"/>
  <c r="G42" i="7"/>
  <c r="E34" i="10"/>
  <c r="G78" i="11"/>
  <c r="G134" i="7"/>
  <c r="G118" i="7"/>
  <c r="G102" i="7"/>
  <c r="G86" i="7"/>
  <c r="G70" i="7"/>
  <c r="G54" i="7"/>
  <c r="G38" i="7"/>
  <c r="G33" i="11"/>
  <c r="G94" i="7"/>
  <c r="G62" i="7"/>
  <c r="E25" i="10"/>
  <c r="E97" i="10"/>
  <c r="G15" i="11"/>
  <c r="G123" i="11"/>
  <c r="G106" i="7"/>
  <c r="G74" i="7"/>
  <c r="G26" i="7"/>
  <c r="E250" i="10"/>
  <c r="E286" i="10"/>
  <c r="G114" i="11"/>
  <c r="G130" i="7"/>
  <c r="G114" i="7"/>
  <c r="G98" i="7"/>
  <c r="G82" i="7"/>
  <c r="G66" i="7"/>
  <c r="G50" i="7"/>
  <c r="G34" i="7"/>
  <c r="G18" i="7"/>
  <c r="G10" i="7"/>
  <c r="G14" i="7"/>
</calcChain>
</file>

<file path=xl/sharedStrings.xml><?xml version="1.0" encoding="utf-8"?>
<sst xmlns="http://schemas.openxmlformats.org/spreadsheetml/2006/main" count="1529" uniqueCount="111">
  <si>
    <t>Fecha de elaboración: 24/10/2016</t>
  </si>
  <si>
    <t>Entidad federativa</t>
  </si>
  <si>
    <t>Grupos quinquenales de edad</t>
  </si>
  <si>
    <t>Población total</t>
  </si>
  <si>
    <t>Hombres</t>
  </si>
  <si>
    <t>Mujeres</t>
  </si>
  <si>
    <t>Estados Unidos Mexicanos</t>
  </si>
  <si>
    <t>Total</t>
  </si>
  <si>
    <t>65-69 años</t>
  </si>
  <si>
    <t>70-74 años</t>
  </si>
  <si>
    <t>75 años y más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</si>
  <si>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</si>
  <si>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</si>
  <si>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</si>
  <si>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</si>
  <si>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</si>
  <si>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</si>
  <si>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</si>
  <si>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</si>
  <si>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</si>
  <si>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</si>
  <si>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</si>
  <si>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</si>
  <si>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</si>
  <si>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</si>
  <si>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</si>
  <si>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</si>
  <si>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</si>
  <si>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</si>
  <si>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</si>
  <si>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</si>
  <si>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</si>
  <si>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</si>
  <si>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</si>
  <si>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</si>
  <si>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</si>
  <si>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</si>
  <si>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</si>
  <si>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</si>
  <si>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</si>
  <si>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</si>
  <si>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</si>
  <si>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</si>
  <si>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</si>
  <si>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Fecha de elaboración: 24/05/2013</t>
  </si>
  <si>
    <t>Sexo</t>
  </si>
  <si>
    <t>75-79 años</t>
  </si>
  <si>
    <t>80-84 años</t>
  </si>
  <si>
    <t>85-89 años</t>
  </si>
  <si>
    <t>90-94 años</t>
  </si>
  <si>
    <t>95-99 años</t>
  </si>
  <si>
    <t>100 años y más</t>
  </si>
  <si>
    <t>09 Distrito Federal</t>
  </si>
  <si>
    <t xml:space="preserve">   Nota: Derivado de la sentencia emitida por el Pleno de la Suprema Corte de Justicia de la Nación respecto a la Controversia Constitucional 41/2011, se ajustan, con fecha 24 de mayo de 2013,</t>
  </si>
  <si>
    <t xml:space="preserve">   todos los resultados del Censo de Población y Vivienda 2010 para los municipios de Tultepec, Nextlalpan y Tultitlán, estado de México.</t>
  </si>
  <si>
    <t>Total Nacional</t>
  </si>
  <si>
    <t>65 - 69 años</t>
  </si>
  <si>
    <t>70 - 74 años</t>
  </si>
  <si>
    <t>75 - 79 años</t>
  </si>
  <si>
    <t>80 - 84 años</t>
  </si>
  <si>
    <t>85 - 89 años</t>
  </si>
  <si>
    <t>90 - 94 años</t>
  </si>
  <si>
    <t>95 - 99 años</t>
  </si>
  <si>
    <t>22 Querétaro Arteaga</t>
  </si>
  <si>
    <t>Porcentaje de población adulta mayor</t>
  </si>
  <si>
    <t>Lugar Nacional</t>
  </si>
  <si>
    <r>
      <t>1</t>
    </r>
    <r>
      <rPr>
        <sz val="8"/>
        <color indexed="8"/>
        <rFont val="Arial"/>
        <family val="2"/>
      </rPr>
      <t>  Incluye una estimación de población de 1 344 585 personas que corresponden a 448 195 viviendas sin información de ocupantes.</t>
    </r>
  </si>
  <si>
    <r>
      <t>Población total</t>
    </r>
    <r>
      <rPr>
        <b/>
        <vertAlign val="superscript"/>
        <sz val="8"/>
        <color theme="0"/>
        <rFont val="Arial"/>
        <family val="2"/>
      </rPr>
      <t>1</t>
    </r>
  </si>
  <si>
    <t>Fuente: INEGI. Tabulados de la Encuesta Intercensal 2015</t>
  </si>
  <si>
    <t>Fuente: INEGI. Censo de Población y Vivienda 2010: Tabulados del Cuestionario Básico</t>
  </si>
  <si>
    <t>Fuente: INEGI. II Conteo de Población y Vivienda 2005. Tabulados básicos.</t>
  </si>
  <si>
    <t>FUENTE: INEGI. Censo de Población y Vivienda 2020. Cuestionario Básico.</t>
  </si>
  <si>
    <t>Zacatecas</t>
  </si>
  <si>
    <t>Yucatán</t>
  </si>
  <si>
    <t>Veracruz de Ignacio de la Llave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</si>
  <si>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</si>
  <si>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</si>
  <si>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</si>
  <si>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</si>
  <si>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</si>
  <si>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</si>
  <si>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</si>
  <si>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</si>
  <si>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</si>
  <si>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</si>
  <si>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</si>
  <si>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</si>
  <si>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</si>
  <si>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 de Ocampo</t>
  </si>
  <si>
    <t>México</t>
  </si>
  <si>
    <t>Jalisco</t>
  </si>
  <si>
    <t>Hidalgo</t>
  </si>
  <si>
    <t>Guerrero</t>
  </si>
  <si>
    <t>Guanajuato</t>
  </si>
  <si>
    <t>Durango</t>
  </si>
  <si>
    <t>Ciudad de México</t>
  </si>
  <si>
    <t>Chihuahua</t>
  </si>
  <si>
    <t>Chiapas</t>
  </si>
  <si>
    <t>Colima</t>
  </si>
  <si>
    <t>Coahuila de Zaragoza</t>
  </si>
  <si>
    <t>Campeche</t>
  </si>
  <si>
    <t>Baja California Sur</t>
  </si>
  <si>
    <t>Baja California</t>
  </si>
  <si>
    <t>Aguascalientes</t>
  </si>
  <si>
    <t>85 años y más</t>
  </si>
  <si>
    <t>De 80 a 84 años</t>
  </si>
  <si>
    <t>De 75 a 79 años</t>
  </si>
  <si>
    <t>De 70 a 74 años</t>
  </si>
  <si>
    <t>De 65 a 69 años</t>
  </si>
  <si>
    <t>Lugar nacional</t>
  </si>
  <si>
    <t>Población en edad de 65 años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</si>
</sst>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"/>
    <numFmt numFmtId="165" formatCode="##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vertAlign val="superscript"/>
      <sz val="8"/>
      <color theme="0"/>
      <name val="Arial"/>
      <family val="2"/>
    </font>
    <font>
      <sz val="11"/>
      <name val="Calibri"/>
      <family val="2"/>
    </font>
    <font>
      <b/>
      <sz val="8"/>
      <color theme="0"/>
      <name val="Calibri"/>
      <family val="2"/>
    </font>
    <font>
      <sz val="11"/>
      <color rgb="FF535B6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/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/>
      <top/>
      <bottom/>
      <diagonal/>
    </border>
    <border>
      <left/>
      <right style="thin">
        <color rgb="FFE3E0DC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10" fontId="1" fillId="3" borderId="0" xfId="1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/>
    </xf>
    <xf numFmtId="3" fontId="6" fillId="5" borderId="0" xfId="0" applyNumberFormat="1" applyFont="1" applyFill="1" applyBorder="1" applyAlignment="1">
      <alignment horizontal="right" vertical="center"/>
    </xf>
    <xf numFmtId="10" fontId="6" fillId="5" borderId="0" xfId="1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10" fontId="1" fillId="3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0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0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0" fontId="1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3" fontId="6" fillId="5" borderId="0" xfId="0" applyNumberFormat="1" applyFont="1" applyFill="1" applyBorder="1" applyAlignment="1">
      <alignment horizontal="right" vertical="center" wrapText="1"/>
    </xf>
    <xf numFmtId="10" fontId="6" fillId="5" borderId="0" xfId="1" applyNumberFormat="1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right" vertical="center" wrapText="1"/>
    </xf>
    <xf numFmtId="164" fontId="6" fillId="5" borderId="0" xfId="0" applyNumberFormat="1" applyFont="1" applyFill="1" applyBorder="1" applyAlignment="1">
      <alignment vertical="center" wrapText="1"/>
    </xf>
    <xf numFmtId="164" fontId="6" fillId="5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4" fillId="3" borderId="0" xfId="2" applyNumberFormat="1" applyFont="1" applyFill="1" applyProtection="1"/>
    <xf numFmtId="165" fontId="14" fillId="3" borderId="0" xfId="2" applyNumberFormat="1" applyFont="1" applyFill="1" applyAlignment="1" applyProtection="1">
      <alignment horizontal="left" vertical="top"/>
    </xf>
    <xf numFmtId="165" fontId="15" fillId="4" borderId="0" xfId="2" applyNumberFormat="1" applyFont="1" applyFill="1" applyAlignment="1" applyProtection="1">
      <alignment horizontal="center" vertical="center"/>
    </xf>
    <xf numFmtId="165" fontId="15" fillId="4" borderId="0" xfId="2" applyNumberFormat="1" applyFont="1" applyFill="1" applyAlignment="1" applyProtection="1">
      <alignment horizontal="center" vertical="center" wrapText="1"/>
    </xf>
    <xf numFmtId="165" fontId="7" fillId="3" borderId="0" xfId="2" applyNumberFormat="1" applyFont="1" applyFill="1" applyAlignment="1" applyProtection="1">
      <alignment horizontal="left" vertical="top"/>
    </xf>
    <xf numFmtId="0" fontId="7" fillId="3" borderId="0" xfId="2" applyNumberFormat="1" applyFont="1" applyFill="1" applyProtection="1"/>
    <xf numFmtId="3" fontId="7" fillId="3" borderId="0" xfId="2" applyNumberFormat="1" applyFont="1" applyFill="1" applyAlignment="1" applyProtection="1">
      <alignment horizontal="right" vertical="top"/>
    </xf>
    <xf numFmtId="3" fontId="7" fillId="3" borderId="0" xfId="2" applyNumberFormat="1" applyFont="1" applyFill="1" applyProtection="1"/>
    <xf numFmtId="0" fontId="16" fillId="0" borderId="0" xfId="0" applyFont="1"/>
    <xf numFmtId="165" fontId="17" fillId="3" borderId="0" xfId="2" applyNumberFormat="1" applyFont="1" applyFill="1" applyAlignment="1" applyProtection="1">
      <alignment horizontal="left" vertical="top"/>
    </xf>
    <xf numFmtId="2" fontId="7" fillId="3" borderId="0" xfId="2" applyNumberFormat="1" applyFont="1" applyFill="1" applyProtection="1"/>
    <xf numFmtId="165" fontId="6" fillId="6" borderId="0" xfId="2" applyNumberFormat="1" applyFont="1" applyFill="1" applyAlignment="1" applyProtection="1">
      <alignment horizontal="left" vertical="top"/>
    </xf>
    <xf numFmtId="3" fontId="6" fillId="6" borderId="0" xfId="2" applyNumberFormat="1" applyFont="1" applyFill="1" applyAlignment="1" applyProtection="1">
      <alignment horizontal="right" vertical="top"/>
    </xf>
    <xf numFmtId="3" fontId="6" fillId="6" borderId="0" xfId="2" applyNumberFormat="1" applyFont="1" applyFill="1" applyProtection="1"/>
    <xf numFmtId="2" fontId="6" fillId="6" borderId="0" xfId="2" applyNumberFormat="1" applyFont="1" applyFill="1" applyProtection="1"/>
    <xf numFmtId="0" fontId="6" fillId="6" borderId="0" xfId="2" applyNumberFormat="1" applyFont="1" applyFill="1" applyProtection="1"/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10" fontId="2" fillId="4" borderId="0" xfId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" fillId="3" borderId="0" xfId="0" applyNumberFormat="1" applyFont="1" applyFill="1" applyBorder="1" applyAlignment="1">
      <alignment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47948F"/>
      <color rgb="FFE3E0DC"/>
      <color rgb="FF990000"/>
      <color rgb="FF4072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1</xdr:col>
      <xdr:colOff>514062</xdr:colOff>
      <xdr:row>0</xdr:row>
      <xdr:rowOff>390450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95250"/>
          <a:ext cx="1895187" cy="29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133350</xdr:rowOff>
    </xdr:from>
    <xdr:to>
      <xdr:col>1</xdr:col>
      <xdr:colOff>209262</xdr:colOff>
      <xdr:row>0</xdr:row>
      <xdr:rowOff>428550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0</xdr:col>
      <xdr:colOff>2199987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276410</xdr:colOff>
      <xdr:row>2</xdr:row>
      <xdr:rowOff>60605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4287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workbookViewId="0">
      <selection activeCell="K25" sqref="K25"/>
    </sheetView>
  </sheetViews>
  <sheetFormatPr baseColWidth="10" defaultColWidth="11.42578125" defaultRowHeight="14.1" customHeight="1" x14ac:dyDescent="0.25"/>
  <cols>
    <col min="1" max="1" width="21.42578125" style="5" customWidth="1"/>
    <col min="2" max="2" width="18.85546875" style="5" customWidth="1"/>
    <col min="3" max="3" width="13.140625" style="5" customWidth="1"/>
    <col min="4" max="5" width="11.42578125" style="5"/>
    <col min="6" max="6" width="21.5703125" style="5" customWidth="1"/>
    <col min="7" max="7" width="11.5703125" style="5" customWidth="1"/>
    <col min="8" max="16384" width="11.42578125" style="5"/>
  </cols>
  <sheetData>
    <row r="1" spans="1:8" ht="39.950000000000003" customHeight="1" x14ac:dyDescent="0.25">
      <c r="A1" s="67"/>
      <c r="B1" s="67"/>
      <c r="C1" s="67"/>
      <c r="D1" s="67"/>
      <c r="E1" s="67"/>
      <c r="F1" s="67"/>
      <c r="G1" s="67"/>
    </row>
    <row r="2" spans="1:8" ht="14.1" customHeight="1" x14ac:dyDescent="0.25">
      <c r="A2" s="70" t="s">
        <v>64</v>
      </c>
      <c r="B2" s="70"/>
      <c r="C2" s="70"/>
      <c r="D2" s="70"/>
      <c r="E2" s="70"/>
      <c r="F2" s="70"/>
      <c r="G2" s="70"/>
    </row>
    <row r="3" spans="1:8" ht="14.1" customHeight="1" x14ac:dyDescent="0.25">
      <c r="A3" s="1"/>
      <c r="B3" s="1"/>
      <c r="C3" s="1"/>
      <c r="D3" s="7"/>
      <c r="E3" s="7"/>
    </row>
    <row r="4" spans="1:8" ht="16.5" customHeight="1" x14ac:dyDescent="0.25">
      <c r="A4" s="68" t="s">
        <v>1</v>
      </c>
      <c r="B4" s="68" t="s">
        <v>2</v>
      </c>
      <c r="C4" s="68" t="s">
        <v>3</v>
      </c>
      <c r="D4" s="68" t="s">
        <v>45</v>
      </c>
      <c r="E4" s="68"/>
      <c r="F4" s="68" t="s">
        <v>64</v>
      </c>
      <c r="G4" s="69" t="s">
        <v>65</v>
      </c>
    </row>
    <row r="5" spans="1:8" ht="24" customHeight="1" x14ac:dyDescent="0.25">
      <c r="A5" s="68"/>
      <c r="B5" s="68"/>
      <c r="C5" s="68"/>
      <c r="D5" s="8" t="s">
        <v>4</v>
      </c>
      <c r="E5" s="8" t="s">
        <v>5</v>
      </c>
      <c r="F5" s="68"/>
      <c r="G5" s="69"/>
    </row>
    <row r="6" spans="1:8" ht="14.1" customHeight="1" x14ac:dyDescent="0.25">
      <c r="A6" s="1" t="s">
        <v>55</v>
      </c>
      <c r="B6" s="1" t="s">
        <v>7</v>
      </c>
      <c r="C6" s="2">
        <v>103263388</v>
      </c>
      <c r="D6" s="2">
        <v>50249955</v>
      </c>
      <c r="E6" s="2">
        <v>53013433</v>
      </c>
      <c r="F6" s="6">
        <f>(C7+C8+C9+C10+C11+C12+C13+C14)/C6</f>
        <v>5.5357073893411282E-2</v>
      </c>
      <c r="H6" s="84"/>
    </row>
    <row r="7" spans="1:8" ht="14.1" customHeight="1" x14ac:dyDescent="0.25">
      <c r="A7" s="3" t="s">
        <v>55</v>
      </c>
      <c r="B7" s="3" t="s">
        <v>56</v>
      </c>
      <c r="C7" s="4">
        <v>1958069</v>
      </c>
      <c r="D7" s="4">
        <v>922592</v>
      </c>
      <c r="E7" s="4">
        <v>1035477</v>
      </c>
      <c r="F7" s="6"/>
    </row>
    <row r="8" spans="1:8" ht="14.1" customHeight="1" x14ac:dyDescent="0.25">
      <c r="A8" s="3" t="s">
        <v>55</v>
      </c>
      <c r="B8" s="3" t="s">
        <v>57</v>
      </c>
      <c r="C8" s="4">
        <v>1496691</v>
      </c>
      <c r="D8" s="4">
        <v>703277</v>
      </c>
      <c r="E8" s="4">
        <v>793414</v>
      </c>
      <c r="F8" s="6"/>
    </row>
    <row r="9" spans="1:8" ht="14.1" customHeight="1" x14ac:dyDescent="0.25">
      <c r="A9" s="3" t="s">
        <v>55</v>
      </c>
      <c r="B9" s="3" t="s">
        <v>58</v>
      </c>
      <c r="C9" s="4">
        <v>1048315</v>
      </c>
      <c r="D9" s="4">
        <v>490840</v>
      </c>
      <c r="E9" s="4">
        <v>557475</v>
      </c>
      <c r="F9" s="6"/>
    </row>
    <row r="10" spans="1:8" ht="14.1" customHeight="1" x14ac:dyDescent="0.25">
      <c r="A10" s="3" t="s">
        <v>55</v>
      </c>
      <c r="B10" s="3" t="s">
        <v>59</v>
      </c>
      <c r="C10" s="4">
        <v>657011</v>
      </c>
      <c r="D10" s="4">
        <v>296351</v>
      </c>
      <c r="E10" s="4">
        <v>360660</v>
      </c>
      <c r="F10" s="6"/>
    </row>
    <row r="11" spans="1:8" ht="14.1" customHeight="1" x14ac:dyDescent="0.25">
      <c r="A11" s="3" t="s">
        <v>55</v>
      </c>
      <c r="B11" s="3" t="s">
        <v>60</v>
      </c>
      <c r="C11" s="4">
        <v>345154</v>
      </c>
      <c r="D11" s="4">
        <v>150617</v>
      </c>
      <c r="E11" s="4">
        <v>194537</v>
      </c>
      <c r="F11" s="6"/>
    </row>
    <row r="12" spans="1:8" ht="14.1" customHeight="1" x14ac:dyDescent="0.25">
      <c r="A12" s="3" t="s">
        <v>55</v>
      </c>
      <c r="B12" s="3" t="s">
        <v>61</v>
      </c>
      <c r="C12" s="4">
        <v>132325</v>
      </c>
      <c r="D12" s="4">
        <v>54391</v>
      </c>
      <c r="E12" s="4">
        <v>77934</v>
      </c>
      <c r="F12" s="6"/>
    </row>
    <row r="13" spans="1:8" ht="14.1" customHeight="1" x14ac:dyDescent="0.25">
      <c r="A13" s="3" t="s">
        <v>55</v>
      </c>
      <c r="B13" s="3" t="s">
        <v>62</v>
      </c>
      <c r="C13" s="4">
        <v>61145</v>
      </c>
      <c r="D13" s="4">
        <v>24439</v>
      </c>
      <c r="E13" s="4">
        <v>36706</v>
      </c>
      <c r="F13" s="6"/>
    </row>
    <row r="14" spans="1:8" ht="14.1" customHeight="1" x14ac:dyDescent="0.25">
      <c r="A14" s="1" t="s">
        <v>55</v>
      </c>
      <c r="B14" s="1" t="s">
        <v>51</v>
      </c>
      <c r="C14" s="2">
        <v>17649</v>
      </c>
      <c r="D14" s="2">
        <v>6696</v>
      </c>
      <c r="E14" s="2">
        <v>10953</v>
      </c>
      <c r="F14" s="6"/>
    </row>
    <row r="15" spans="1:8" ht="14.1" customHeight="1" x14ac:dyDescent="0.25">
      <c r="A15" s="1" t="s">
        <v>11</v>
      </c>
      <c r="B15" s="1" t="s">
        <v>7</v>
      </c>
      <c r="C15" s="2">
        <v>1065416</v>
      </c>
      <c r="D15" s="2">
        <v>515364</v>
      </c>
      <c r="E15" s="2">
        <v>550052</v>
      </c>
      <c r="F15" s="6">
        <f t="shared" ref="F15:F69" si="0">(C16+C17+C18+C19+C20+C21+C22+C23)/C15</f>
        <v>4.6557401052734329E-2</v>
      </c>
      <c r="G15" s="5">
        <f>_xlfn.RANK.EQ(F15,F$15:F$294,0)</f>
        <v>25</v>
      </c>
      <c r="H15" s="84"/>
    </row>
    <row r="16" spans="1:8" ht="14.1" customHeight="1" x14ac:dyDescent="0.25">
      <c r="A16" s="3" t="s">
        <v>11</v>
      </c>
      <c r="B16" s="3" t="s">
        <v>56</v>
      </c>
      <c r="C16" s="4">
        <v>16290</v>
      </c>
      <c r="D16" s="4">
        <v>7509</v>
      </c>
      <c r="E16" s="4">
        <v>8781</v>
      </c>
      <c r="F16" s="6"/>
    </row>
    <row r="17" spans="1:8" ht="14.1" customHeight="1" x14ac:dyDescent="0.25">
      <c r="A17" s="3" t="s">
        <v>11</v>
      </c>
      <c r="B17" s="3" t="s">
        <v>57</v>
      </c>
      <c r="C17" s="4">
        <v>12912</v>
      </c>
      <c r="D17" s="4">
        <v>5935</v>
      </c>
      <c r="E17" s="4">
        <v>6977</v>
      </c>
      <c r="F17" s="6"/>
    </row>
    <row r="18" spans="1:8" ht="14.1" customHeight="1" x14ac:dyDescent="0.25">
      <c r="A18" s="3" t="s">
        <v>11</v>
      </c>
      <c r="B18" s="3" t="s">
        <v>58</v>
      </c>
      <c r="C18" s="4">
        <v>9203</v>
      </c>
      <c r="D18" s="4">
        <v>4193</v>
      </c>
      <c r="E18" s="4">
        <v>5010</v>
      </c>
      <c r="F18" s="6"/>
    </row>
    <row r="19" spans="1:8" ht="14.1" customHeight="1" x14ac:dyDescent="0.25">
      <c r="A19" s="3" t="s">
        <v>11</v>
      </c>
      <c r="B19" s="3" t="s">
        <v>59</v>
      </c>
      <c r="C19" s="4">
        <v>6155</v>
      </c>
      <c r="D19" s="4">
        <v>2668</v>
      </c>
      <c r="E19" s="4">
        <v>3487</v>
      </c>
      <c r="F19" s="6"/>
    </row>
    <row r="20" spans="1:8" ht="14.1" customHeight="1" x14ac:dyDescent="0.25">
      <c r="A20" s="3" t="s">
        <v>11</v>
      </c>
      <c r="B20" s="3" t="s">
        <v>60</v>
      </c>
      <c r="C20" s="4">
        <v>3140</v>
      </c>
      <c r="D20" s="4">
        <v>1384</v>
      </c>
      <c r="E20" s="4">
        <v>1756</v>
      </c>
      <c r="F20" s="6"/>
    </row>
    <row r="21" spans="1:8" ht="14.1" customHeight="1" x14ac:dyDescent="0.25">
      <c r="A21" s="3" t="s">
        <v>11</v>
      </c>
      <c r="B21" s="3" t="s">
        <v>61</v>
      </c>
      <c r="C21" s="4">
        <v>1302</v>
      </c>
      <c r="D21" s="4">
        <v>542</v>
      </c>
      <c r="E21" s="4">
        <v>760</v>
      </c>
      <c r="F21" s="6"/>
    </row>
    <row r="22" spans="1:8" ht="14.1" customHeight="1" x14ac:dyDescent="0.25">
      <c r="A22" s="3" t="s">
        <v>11</v>
      </c>
      <c r="B22" s="3" t="s">
        <v>62</v>
      </c>
      <c r="C22" s="4">
        <v>503</v>
      </c>
      <c r="D22" s="4">
        <v>197</v>
      </c>
      <c r="E22" s="4">
        <v>306</v>
      </c>
      <c r="F22" s="6"/>
    </row>
    <row r="23" spans="1:8" ht="14.1" customHeight="1" x14ac:dyDescent="0.25">
      <c r="A23" s="1" t="s">
        <v>11</v>
      </c>
      <c r="B23" s="1" t="s">
        <v>51</v>
      </c>
      <c r="C23" s="2">
        <v>98</v>
      </c>
      <c r="D23" s="2">
        <v>41</v>
      </c>
      <c r="E23" s="2">
        <v>57</v>
      </c>
      <c r="F23" s="6"/>
    </row>
    <row r="24" spans="1:8" ht="14.1" customHeight="1" x14ac:dyDescent="0.25">
      <c r="A24" s="1" t="s">
        <v>12</v>
      </c>
      <c r="B24" s="1" t="s">
        <v>7</v>
      </c>
      <c r="C24" s="2">
        <v>2844469</v>
      </c>
      <c r="D24" s="2">
        <v>1431789</v>
      </c>
      <c r="E24" s="2">
        <v>1412680</v>
      </c>
      <c r="F24" s="6">
        <f t="shared" si="0"/>
        <v>3.8030648251044394E-2</v>
      </c>
      <c r="G24" s="5">
        <f>_xlfn.RANK.EQ(F24,F$15:F$294,0)</f>
        <v>31</v>
      </c>
      <c r="H24" s="84"/>
    </row>
    <row r="25" spans="1:8" ht="14.1" customHeight="1" x14ac:dyDescent="0.25">
      <c r="A25" s="3" t="s">
        <v>12</v>
      </c>
      <c r="B25" s="3" t="s">
        <v>56</v>
      </c>
      <c r="C25" s="4">
        <v>40660</v>
      </c>
      <c r="D25" s="4">
        <v>19468</v>
      </c>
      <c r="E25" s="4">
        <v>21192</v>
      </c>
      <c r="F25" s="6"/>
    </row>
    <row r="26" spans="1:8" ht="14.1" customHeight="1" x14ac:dyDescent="0.25">
      <c r="A26" s="3" t="s">
        <v>12</v>
      </c>
      <c r="B26" s="3" t="s">
        <v>57</v>
      </c>
      <c r="C26" s="4">
        <v>28923</v>
      </c>
      <c r="D26" s="4">
        <v>13866</v>
      </c>
      <c r="E26" s="4">
        <v>15057</v>
      </c>
      <c r="F26" s="6"/>
    </row>
    <row r="27" spans="1:8" ht="14.1" customHeight="1" x14ac:dyDescent="0.25">
      <c r="A27" s="3" t="s">
        <v>12</v>
      </c>
      <c r="B27" s="3" t="s">
        <v>58</v>
      </c>
      <c r="C27" s="4">
        <v>18815</v>
      </c>
      <c r="D27" s="4">
        <v>8983</v>
      </c>
      <c r="E27" s="4">
        <v>9832</v>
      </c>
      <c r="F27" s="6"/>
    </row>
    <row r="28" spans="1:8" ht="14.1" customHeight="1" x14ac:dyDescent="0.25">
      <c r="A28" s="3" t="s">
        <v>12</v>
      </c>
      <c r="B28" s="3" t="s">
        <v>59</v>
      </c>
      <c r="C28" s="4">
        <v>11375</v>
      </c>
      <c r="D28" s="4">
        <v>5240</v>
      </c>
      <c r="E28" s="4">
        <v>6135</v>
      </c>
      <c r="F28" s="6"/>
    </row>
    <row r="29" spans="1:8" ht="14.1" customHeight="1" x14ac:dyDescent="0.25">
      <c r="A29" s="3" t="s">
        <v>12</v>
      </c>
      <c r="B29" s="3" t="s">
        <v>60</v>
      </c>
      <c r="C29" s="4">
        <v>5453</v>
      </c>
      <c r="D29" s="4">
        <v>2363</v>
      </c>
      <c r="E29" s="4">
        <v>3090</v>
      </c>
      <c r="F29" s="6"/>
    </row>
    <row r="30" spans="1:8" ht="14.1" customHeight="1" x14ac:dyDescent="0.25">
      <c r="A30" s="3" t="s">
        <v>12</v>
      </c>
      <c r="B30" s="3" t="s">
        <v>61</v>
      </c>
      <c r="C30" s="4">
        <v>1987</v>
      </c>
      <c r="D30" s="4">
        <v>717</v>
      </c>
      <c r="E30" s="4">
        <v>1270</v>
      </c>
      <c r="F30" s="6"/>
    </row>
    <row r="31" spans="1:8" ht="14.1" customHeight="1" x14ac:dyDescent="0.25">
      <c r="A31" s="3" t="s">
        <v>12</v>
      </c>
      <c r="B31" s="3" t="s">
        <v>62</v>
      </c>
      <c r="C31" s="4">
        <v>792</v>
      </c>
      <c r="D31" s="4">
        <v>274</v>
      </c>
      <c r="E31" s="4">
        <v>518</v>
      </c>
      <c r="F31" s="6"/>
    </row>
    <row r="32" spans="1:8" ht="14.1" customHeight="1" x14ac:dyDescent="0.25">
      <c r="A32" s="1" t="s">
        <v>12</v>
      </c>
      <c r="B32" s="1" t="s">
        <v>51</v>
      </c>
      <c r="C32" s="2">
        <v>172</v>
      </c>
      <c r="D32" s="2">
        <v>58</v>
      </c>
      <c r="E32" s="2">
        <v>114</v>
      </c>
      <c r="F32" s="6"/>
    </row>
    <row r="33" spans="1:8" ht="14.1" customHeight="1" x14ac:dyDescent="0.25">
      <c r="A33" s="1" t="s">
        <v>13</v>
      </c>
      <c r="B33" s="1" t="s">
        <v>7</v>
      </c>
      <c r="C33" s="2">
        <v>512170</v>
      </c>
      <c r="D33" s="2">
        <v>261288</v>
      </c>
      <c r="E33" s="2">
        <v>250882</v>
      </c>
      <c r="F33" s="6">
        <f t="shared" si="0"/>
        <v>3.9576703047816152E-2</v>
      </c>
      <c r="G33" s="5">
        <f>_xlfn.RANK.EQ(F33,F$15:F$294,0)</f>
        <v>30</v>
      </c>
      <c r="H33" s="84"/>
    </row>
    <row r="34" spans="1:8" ht="14.1" customHeight="1" x14ac:dyDescent="0.25">
      <c r="A34" s="3" t="s">
        <v>13</v>
      </c>
      <c r="B34" s="3" t="s">
        <v>56</v>
      </c>
      <c r="C34" s="4">
        <v>7544</v>
      </c>
      <c r="D34" s="4">
        <v>3848</v>
      </c>
      <c r="E34" s="4">
        <v>3696</v>
      </c>
      <c r="F34" s="6"/>
    </row>
    <row r="35" spans="1:8" ht="14.1" customHeight="1" x14ac:dyDescent="0.25">
      <c r="A35" s="3" t="s">
        <v>13</v>
      </c>
      <c r="B35" s="3" t="s">
        <v>57</v>
      </c>
      <c r="C35" s="4">
        <v>5254</v>
      </c>
      <c r="D35" s="4">
        <v>2626</v>
      </c>
      <c r="E35" s="4">
        <v>2628</v>
      </c>
      <c r="F35" s="6"/>
    </row>
    <row r="36" spans="1:8" ht="14.1" customHeight="1" x14ac:dyDescent="0.25">
      <c r="A36" s="3" t="s">
        <v>13</v>
      </c>
      <c r="B36" s="3" t="s">
        <v>58</v>
      </c>
      <c r="C36" s="4">
        <v>3488</v>
      </c>
      <c r="D36" s="4">
        <v>1706</v>
      </c>
      <c r="E36" s="4">
        <v>1782</v>
      </c>
      <c r="F36" s="6"/>
    </row>
    <row r="37" spans="1:8" ht="14.1" customHeight="1" x14ac:dyDescent="0.25">
      <c r="A37" s="3" t="s">
        <v>13</v>
      </c>
      <c r="B37" s="3" t="s">
        <v>59</v>
      </c>
      <c r="C37" s="4">
        <v>2154</v>
      </c>
      <c r="D37" s="4">
        <v>992</v>
      </c>
      <c r="E37" s="4">
        <v>1162</v>
      </c>
      <c r="F37" s="6"/>
    </row>
    <row r="38" spans="1:8" ht="14.1" customHeight="1" x14ac:dyDescent="0.25">
      <c r="A38" s="3" t="s">
        <v>13</v>
      </c>
      <c r="B38" s="3" t="s">
        <v>60</v>
      </c>
      <c r="C38" s="4">
        <v>1168</v>
      </c>
      <c r="D38" s="4">
        <v>483</v>
      </c>
      <c r="E38" s="4">
        <v>685</v>
      </c>
      <c r="F38" s="6"/>
    </row>
    <row r="39" spans="1:8" ht="14.1" customHeight="1" x14ac:dyDescent="0.25">
      <c r="A39" s="3" t="s">
        <v>13</v>
      </c>
      <c r="B39" s="3" t="s">
        <v>61</v>
      </c>
      <c r="C39" s="4">
        <v>440</v>
      </c>
      <c r="D39" s="4">
        <v>160</v>
      </c>
      <c r="E39" s="4">
        <v>280</v>
      </c>
      <c r="F39" s="6"/>
    </row>
    <row r="40" spans="1:8" ht="14.1" customHeight="1" x14ac:dyDescent="0.25">
      <c r="A40" s="3" t="s">
        <v>13</v>
      </c>
      <c r="B40" s="3" t="s">
        <v>62</v>
      </c>
      <c r="C40" s="4">
        <v>177</v>
      </c>
      <c r="D40" s="4">
        <v>76</v>
      </c>
      <c r="E40" s="4">
        <v>101</v>
      </c>
      <c r="F40" s="6"/>
    </row>
    <row r="41" spans="1:8" ht="14.1" customHeight="1" x14ac:dyDescent="0.25">
      <c r="A41" s="1" t="s">
        <v>13</v>
      </c>
      <c r="B41" s="1" t="s">
        <v>51</v>
      </c>
      <c r="C41" s="2">
        <v>45</v>
      </c>
      <c r="D41" s="2">
        <v>18</v>
      </c>
      <c r="E41" s="2">
        <v>27</v>
      </c>
      <c r="F41" s="6"/>
    </row>
    <row r="42" spans="1:8" ht="14.1" customHeight="1" x14ac:dyDescent="0.25">
      <c r="A42" s="1" t="s">
        <v>14</v>
      </c>
      <c r="B42" s="1" t="s">
        <v>7</v>
      </c>
      <c r="C42" s="2">
        <v>754730</v>
      </c>
      <c r="D42" s="2">
        <v>373457</v>
      </c>
      <c r="E42" s="2">
        <v>381273</v>
      </c>
      <c r="F42" s="6">
        <f t="shared" si="0"/>
        <v>5.0655201197779338E-2</v>
      </c>
      <c r="G42" s="5">
        <f>_xlfn.RANK.EQ(F42,F$15:F$294,0)</f>
        <v>24</v>
      </c>
      <c r="H42" s="84"/>
    </row>
    <row r="43" spans="1:8" ht="14.1" customHeight="1" x14ac:dyDescent="0.25">
      <c r="A43" s="3" t="s">
        <v>14</v>
      </c>
      <c r="B43" s="3" t="s">
        <v>56</v>
      </c>
      <c r="C43" s="4">
        <v>12827</v>
      </c>
      <c r="D43" s="4">
        <v>6339</v>
      </c>
      <c r="E43" s="4">
        <v>6488</v>
      </c>
      <c r="F43" s="6"/>
    </row>
    <row r="44" spans="1:8" ht="14.1" customHeight="1" x14ac:dyDescent="0.25">
      <c r="A44" s="3" t="s">
        <v>14</v>
      </c>
      <c r="B44" s="3" t="s">
        <v>57</v>
      </c>
      <c r="C44" s="4">
        <v>9830</v>
      </c>
      <c r="D44" s="4">
        <v>5097</v>
      </c>
      <c r="E44" s="4">
        <v>4733</v>
      </c>
      <c r="F44" s="6"/>
    </row>
    <row r="45" spans="1:8" ht="14.1" customHeight="1" x14ac:dyDescent="0.25">
      <c r="A45" s="3" t="s">
        <v>14</v>
      </c>
      <c r="B45" s="3" t="s">
        <v>58</v>
      </c>
      <c r="C45" s="4">
        <v>7153</v>
      </c>
      <c r="D45" s="4">
        <v>3780</v>
      </c>
      <c r="E45" s="4">
        <v>3373</v>
      </c>
      <c r="F45" s="6"/>
    </row>
    <row r="46" spans="1:8" ht="14.1" customHeight="1" x14ac:dyDescent="0.25">
      <c r="A46" s="3" t="s">
        <v>14</v>
      </c>
      <c r="B46" s="3" t="s">
        <v>59</v>
      </c>
      <c r="C46" s="4">
        <v>4407</v>
      </c>
      <c r="D46" s="4">
        <v>2250</v>
      </c>
      <c r="E46" s="4">
        <v>2157</v>
      </c>
      <c r="F46" s="6"/>
    </row>
    <row r="47" spans="1:8" ht="14.1" customHeight="1" x14ac:dyDescent="0.25">
      <c r="A47" s="3" t="s">
        <v>14</v>
      </c>
      <c r="B47" s="3" t="s">
        <v>60</v>
      </c>
      <c r="C47" s="4">
        <v>2579</v>
      </c>
      <c r="D47" s="4">
        <v>1333</v>
      </c>
      <c r="E47" s="4">
        <v>1246</v>
      </c>
      <c r="F47" s="6"/>
    </row>
    <row r="48" spans="1:8" ht="14.1" customHeight="1" x14ac:dyDescent="0.25">
      <c r="A48" s="3" t="s">
        <v>14</v>
      </c>
      <c r="B48" s="3" t="s">
        <v>61</v>
      </c>
      <c r="C48" s="4">
        <v>890</v>
      </c>
      <c r="D48" s="4">
        <v>451</v>
      </c>
      <c r="E48" s="4">
        <v>439</v>
      </c>
      <c r="F48" s="6"/>
    </row>
    <row r="49" spans="1:8" ht="14.1" customHeight="1" x14ac:dyDescent="0.25">
      <c r="A49" s="3" t="s">
        <v>14</v>
      </c>
      <c r="B49" s="3" t="s">
        <v>62</v>
      </c>
      <c r="C49" s="4">
        <v>405</v>
      </c>
      <c r="D49" s="4">
        <v>234</v>
      </c>
      <c r="E49" s="4">
        <v>171</v>
      </c>
      <c r="F49" s="6"/>
    </row>
    <row r="50" spans="1:8" ht="14.1" customHeight="1" x14ac:dyDescent="0.25">
      <c r="A50" s="1" t="s">
        <v>14</v>
      </c>
      <c r="B50" s="1" t="s">
        <v>51</v>
      </c>
      <c r="C50" s="2">
        <v>140</v>
      </c>
      <c r="D50" s="2">
        <v>73</v>
      </c>
      <c r="E50" s="2">
        <v>67</v>
      </c>
      <c r="F50" s="6"/>
    </row>
    <row r="51" spans="1:8" ht="14.1" customHeight="1" x14ac:dyDescent="0.25">
      <c r="A51" s="1" t="s">
        <v>15</v>
      </c>
      <c r="B51" s="1" t="s">
        <v>7</v>
      </c>
      <c r="C51" s="2">
        <v>2495200</v>
      </c>
      <c r="D51" s="2">
        <v>1236880</v>
      </c>
      <c r="E51" s="2">
        <v>1258320</v>
      </c>
      <c r="F51" s="6">
        <f t="shared" si="0"/>
        <v>5.1988217377364539E-2</v>
      </c>
      <c r="G51" s="5">
        <f>_xlfn.RANK.EQ(F51,F$15:F$294,0)</f>
        <v>22</v>
      </c>
      <c r="H51" s="84"/>
    </row>
    <row r="52" spans="1:8" ht="14.1" customHeight="1" x14ac:dyDescent="0.25">
      <c r="A52" s="3" t="s">
        <v>15</v>
      </c>
      <c r="B52" s="3" t="s">
        <v>56</v>
      </c>
      <c r="C52" s="4">
        <v>47679</v>
      </c>
      <c r="D52" s="4">
        <v>22958</v>
      </c>
      <c r="E52" s="4">
        <v>24721</v>
      </c>
      <c r="F52" s="6"/>
    </row>
    <row r="53" spans="1:8" ht="14.1" customHeight="1" x14ac:dyDescent="0.25">
      <c r="A53" s="3" t="s">
        <v>15</v>
      </c>
      <c r="B53" s="3" t="s">
        <v>57</v>
      </c>
      <c r="C53" s="4">
        <v>34186</v>
      </c>
      <c r="D53" s="4">
        <v>16539</v>
      </c>
      <c r="E53" s="4">
        <v>17647</v>
      </c>
      <c r="F53" s="6"/>
    </row>
    <row r="54" spans="1:8" ht="14.1" customHeight="1" x14ac:dyDescent="0.25">
      <c r="A54" s="3" t="s">
        <v>15</v>
      </c>
      <c r="B54" s="3" t="s">
        <v>58</v>
      </c>
      <c r="C54" s="4">
        <v>23529</v>
      </c>
      <c r="D54" s="4">
        <v>11268</v>
      </c>
      <c r="E54" s="4">
        <v>12261</v>
      </c>
      <c r="F54" s="6"/>
    </row>
    <row r="55" spans="1:8" ht="14.1" customHeight="1" x14ac:dyDescent="0.25">
      <c r="A55" s="3" t="s">
        <v>15</v>
      </c>
      <c r="B55" s="3" t="s">
        <v>59</v>
      </c>
      <c r="C55" s="4">
        <v>13768</v>
      </c>
      <c r="D55" s="4">
        <v>6248</v>
      </c>
      <c r="E55" s="4">
        <v>7520</v>
      </c>
      <c r="F55" s="6"/>
    </row>
    <row r="56" spans="1:8" ht="14.1" customHeight="1" x14ac:dyDescent="0.25">
      <c r="A56" s="3" t="s">
        <v>15</v>
      </c>
      <c r="B56" s="3" t="s">
        <v>60</v>
      </c>
      <c r="C56" s="4">
        <v>6882</v>
      </c>
      <c r="D56" s="4">
        <v>3081</v>
      </c>
      <c r="E56" s="4">
        <v>3801</v>
      </c>
      <c r="F56" s="6"/>
    </row>
    <row r="57" spans="1:8" ht="14.1" customHeight="1" x14ac:dyDescent="0.25">
      <c r="A57" s="3" t="s">
        <v>15</v>
      </c>
      <c r="B57" s="3" t="s">
        <v>61</v>
      </c>
      <c r="C57" s="4">
        <v>2396</v>
      </c>
      <c r="D57" s="4">
        <v>967</v>
      </c>
      <c r="E57" s="4">
        <v>1429</v>
      </c>
      <c r="F57" s="6"/>
    </row>
    <row r="58" spans="1:8" ht="14.1" customHeight="1" x14ac:dyDescent="0.25">
      <c r="A58" s="3" t="s">
        <v>15</v>
      </c>
      <c r="B58" s="3" t="s">
        <v>62</v>
      </c>
      <c r="C58" s="4">
        <v>1056</v>
      </c>
      <c r="D58" s="4">
        <v>393</v>
      </c>
      <c r="E58" s="4">
        <v>663</v>
      </c>
      <c r="F58" s="6"/>
    </row>
    <row r="59" spans="1:8" ht="14.1" customHeight="1" x14ac:dyDescent="0.25">
      <c r="A59" s="1" t="s">
        <v>15</v>
      </c>
      <c r="B59" s="1" t="s">
        <v>51</v>
      </c>
      <c r="C59" s="2">
        <v>225</v>
      </c>
      <c r="D59" s="2">
        <v>84</v>
      </c>
      <c r="E59" s="2">
        <v>141</v>
      </c>
      <c r="F59" s="6"/>
    </row>
    <row r="60" spans="1:8" ht="14.1" customHeight="1" x14ac:dyDescent="0.25">
      <c r="A60" s="1" t="s">
        <v>16</v>
      </c>
      <c r="B60" s="1" t="s">
        <v>7</v>
      </c>
      <c r="C60" s="2">
        <v>567996</v>
      </c>
      <c r="D60" s="2">
        <v>280005</v>
      </c>
      <c r="E60" s="2">
        <v>287991</v>
      </c>
      <c r="F60" s="6">
        <f t="shared" si="0"/>
        <v>5.6116592370368805E-2</v>
      </c>
      <c r="G60" s="5">
        <f>_xlfn.RANK.EQ(F60,F$15:F$294,0)</f>
        <v>16</v>
      </c>
      <c r="H60" s="84"/>
    </row>
    <row r="61" spans="1:8" ht="14.1" customHeight="1" x14ac:dyDescent="0.25">
      <c r="A61" s="3" t="s">
        <v>16</v>
      </c>
      <c r="B61" s="3" t="s">
        <v>56</v>
      </c>
      <c r="C61" s="4">
        <v>10530</v>
      </c>
      <c r="D61" s="4">
        <v>5110</v>
      </c>
      <c r="E61" s="4">
        <v>5420</v>
      </c>
      <c r="F61" s="6"/>
    </row>
    <row r="62" spans="1:8" ht="14.1" customHeight="1" x14ac:dyDescent="0.25">
      <c r="A62" s="3" t="s">
        <v>16</v>
      </c>
      <c r="B62" s="3" t="s">
        <v>57</v>
      </c>
      <c r="C62" s="4">
        <v>7947</v>
      </c>
      <c r="D62" s="4">
        <v>3836</v>
      </c>
      <c r="E62" s="4">
        <v>4111</v>
      </c>
      <c r="F62" s="6"/>
    </row>
    <row r="63" spans="1:8" ht="14.1" customHeight="1" x14ac:dyDescent="0.25">
      <c r="A63" s="3" t="s">
        <v>16</v>
      </c>
      <c r="B63" s="3" t="s">
        <v>58</v>
      </c>
      <c r="C63" s="4">
        <v>5679</v>
      </c>
      <c r="D63" s="4">
        <v>2765</v>
      </c>
      <c r="E63" s="4">
        <v>2914</v>
      </c>
      <c r="F63" s="6"/>
    </row>
    <row r="64" spans="1:8" ht="14.1" customHeight="1" x14ac:dyDescent="0.25">
      <c r="A64" s="3" t="s">
        <v>16</v>
      </c>
      <c r="B64" s="3" t="s">
        <v>59</v>
      </c>
      <c r="C64" s="4">
        <v>3908</v>
      </c>
      <c r="D64" s="4">
        <v>1821</v>
      </c>
      <c r="E64" s="4">
        <v>2087</v>
      </c>
      <c r="F64" s="6"/>
    </row>
    <row r="65" spans="1:8" ht="14.1" customHeight="1" x14ac:dyDescent="0.25">
      <c r="A65" s="3" t="s">
        <v>16</v>
      </c>
      <c r="B65" s="3" t="s">
        <v>60</v>
      </c>
      <c r="C65" s="4">
        <v>2327</v>
      </c>
      <c r="D65" s="4">
        <v>1060</v>
      </c>
      <c r="E65" s="4">
        <v>1267</v>
      </c>
      <c r="F65" s="6"/>
    </row>
    <row r="66" spans="1:8" ht="14.1" customHeight="1" x14ac:dyDescent="0.25">
      <c r="A66" s="3" t="s">
        <v>16</v>
      </c>
      <c r="B66" s="3" t="s">
        <v>61</v>
      </c>
      <c r="C66" s="4">
        <v>946</v>
      </c>
      <c r="D66" s="4">
        <v>435</v>
      </c>
      <c r="E66" s="4">
        <v>511</v>
      </c>
      <c r="F66" s="6"/>
    </row>
    <row r="67" spans="1:8" ht="14.1" customHeight="1" x14ac:dyDescent="0.25">
      <c r="A67" s="3" t="s">
        <v>16</v>
      </c>
      <c r="B67" s="3" t="s">
        <v>62</v>
      </c>
      <c r="C67" s="4">
        <v>416</v>
      </c>
      <c r="D67" s="4">
        <v>183</v>
      </c>
      <c r="E67" s="4">
        <v>233</v>
      </c>
      <c r="F67" s="6"/>
    </row>
    <row r="68" spans="1:8" ht="14.1" customHeight="1" x14ac:dyDescent="0.25">
      <c r="A68" s="1" t="s">
        <v>16</v>
      </c>
      <c r="B68" s="1" t="s">
        <v>51</v>
      </c>
      <c r="C68" s="2">
        <v>121</v>
      </c>
      <c r="D68" s="2">
        <v>61</v>
      </c>
      <c r="E68" s="2">
        <v>60</v>
      </c>
      <c r="F68" s="6"/>
    </row>
    <row r="69" spans="1:8" ht="14.1" customHeight="1" x14ac:dyDescent="0.25">
      <c r="A69" s="1" t="s">
        <v>17</v>
      </c>
      <c r="B69" s="1" t="s">
        <v>7</v>
      </c>
      <c r="C69" s="2">
        <v>4293459</v>
      </c>
      <c r="D69" s="2">
        <v>2108830</v>
      </c>
      <c r="E69" s="2">
        <v>2184629</v>
      </c>
      <c r="F69" s="6">
        <f t="shared" si="0"/>
        <v>4.1836197806943073E-2</v>
      </c>
      <c r="G69" s="5">
        <f>_xlfn.RANK.EQ(F69,F$15:F$294,0)</f>
        <v>28</v>
      </c>
      <c r="H69" s="84"/>
    </row>
    <row r="70" spans="1:8" ht="14.1" customHeight="1" x14ac:dyDescent="0.25">
      <c r="A70" s="3" t="s">
        <v>17</v>
      </c>
      <c r="B70" s="3" t="s">
        <v>56</v>
      </c>
      <c r="C70" s="4">
        <v>63469</v>
      </c>
      <c r="D70" s="4">
        <v>31538</v>
      </c>
      <c r="E70" s="4">
        <v>31931</v>
      </c>
      <c r="F70" s="6"/>
    </row>
    <row r="71" spans="1:8" ht="14.1" customHeight="1" x14ac:dyDescent="0.25">
      <c r="A71" s="3" t="s">
        <v>17</v>
      </c>
      <c r="B71" s="3" t="s">
        <v>57</v>
      </c>
      <c r="C71" s="4">
        <v>46845</v>
      </c>
      <c r="D71" s="4">
        <v>24124</v>
      </c>
      <c r="E71" s="4">
        <v>22721</v>
      </c>
      <c r="F71" s="6"/>
    </row>
    <row r="72" spans="1:8" ht="14.1" customHeight="1" x14ac:dyDescent="0.25">
      <c r="A72" s="3" t="s">
        <v>17</v>
      </c>
      <c r="B72" s="3" t="s">
        <v>58</v>
      </c>
      <c r="C72" s="4">
        <v>31858</v>
      </c>
      <c r="D72" s="4">
        <v>16440</v>
      </c>
      <c r="E72" s="4">
        <v>15418</v>
      </c>
      <c r="F72" s="6"/>
    </row>
    <row r="73" spans="1:8" ht="14.1" customHeight="1" x14ac:dyDescent="0.25">
      <c r="A73" s="3" t="s">
        <v>17</v>
      </c>
      <c r="B73" s="3" t="s">
        <v>59</v>
      </c>
      <c r="C73" s="4">
        <v>19141</v>
      </c>
      <c r="D73" s="4">
        <v>9728</v>
      </c>
      <c r="E73" s="4">
        <v>9413</v>
      </c>
      <c r="F73" s="6"/>
    </row>
    <row r="74" spans="1:8" ht="14.1" customHeight="1" x14ac:dyDescent="0.25">
      <c r="A74" s="3" t="s">
        <v>17</v>
      </c>
      <c r="B74" s="3" t="s">
        <v>60</v>
      </c>
      <c r="C74" s="4">
        <v>10593</v>
      </c>
      <c r="D74" s="4">
        <v>5355</v>
      </c>
      <c r="E74" s="4">
        <v>5238</v>
      </c>
      <c r="F74" s="6"/>
    </row>
    <row r="75" spans="1:8" ht="14.1" customHeight="1" x14ac:dyDescent="0.25">
      <c r="A75" s="3" t="s">
        <v>17</v>
      </c>
      <c r="B75" s="3" t="s">
        <v>61</v>
      </c>
      <c r="C75" s="4">
        <v>4097</v>
      </c>
      <c r="D75" s="4">
        <v>1993</v>
      </c>
      <c r="E75" s="4">
        <v>2104</v>
      </c>
      <c r="F75" s="6"/>
    </row>
    <row r="76" spans="1:8" ht="14.1" customHeight="1" x14ac:dyDescent="0.25">
      <c r="A76" s="3" t="s">
        <v>17</v>
      </c>
      <c r="B76" s="3" t="s">
        <v>62</v>
      </c>
      <c r="C76" s="4">
        <v>2352</v>
      </c>
      <c r="D76" s="4">
        <v>1175</v>
      </c>
      <c r="E76" s="4">
        <v>1177</v>
      </c>
      <c r="F76" s="6"/>
    </row>
    <row r="77" spans="1:8" ht="14.1" customHeight="1" x14ac:dyDescent="0.25">
      <c r="A77" s="1" t="s">
        <v>17</v>
      </c>
      <c r="B77" s="1" t="s">
        <v>51</v>
      </c>
      <c r="C77" s="2">
        <v>1267</v>
      </c>
      <c r="D77" s="2">
        <v>615</v>
      </c>
      <c r="E77" s="2">
        <v>652</v>
      </c>
      <c r="F77" s="6"/>
    </row>
    <row r="78" spans="1:8" ht="14.1" customHeight="1" x14ac:dyDescent="0.25">
      <c r="A78" s="1" t="s">
        <v>18</v>
      </c>
      <c r="B78" s="1" t="s">
        <v>7</v>
      </c>
      <c r="C78" s="2">
        <v>3241444</v>
      </c>
      <c r="D78" s="2">
        <v>1610275</v>
      </c>
      <c r="E78" s="2">
        <v>1631169</v>
      </c>
      <c r="F78" s="6">
        <f t="shared" ref="F78:F132" si="1">(C79+C80+C81+C82+C83+C84+C85+C86)/C78</f>
        <v>5.1592129927279323E-2</v>
      </c>
      <c r="G78" s="5">
        <f>_xlfn.RANK.EQ(F78,F$15:F$294,0)</f>
        <v>23</v>
      </c>
      <c r="H78" s="84"/>
    </row>
    <row r="79" spans="1:8" ht="14.1" customHeight="1" x14ac:dyDescent="0.25">
      <c r="A79" s="3" t="s">
        <v>18</v>
      </c>
      <c r="B79" s="3" t="s">
        <v>56</v>
      </c>
      <c r="C79" s="4">
        <v>62659</v>
      </c>
      <c r="D79" s="4">
        <v>30067</v>
      </c>
      <c r="E79" s="4">
        <v>32592</v>
      </c>
      <c r="F79" s="6"/>
    </row>
    <row r="80" spans="1:8" ht="14.1" customHeight="1" x14ac:dyDescent="0.25">
      <c r="A80" s="3" t="s">
        <v>18</v>
      </c>
      <c r="B80" s="3" t="s">
        <v>57</v>
      </c>
      <c r="C80" s="4">
        <v>45078</v>
      </c>
      <c r="D80" s="4">
        <v>21842</v>
      </c>
      <c r="E80" s="4">
        <v>23236</v>
      </c>
      <c r="F80" s="6"/>
    </row>
    <row r="81" spans="1:8" ht="14.1" customHeight="1" x14ac:dyDescent="0.25">
      <c r="A81" s="3" t="s">
        <v>18</v>
      </c>
      <c r="B81" s="3" t="s">
        <v>58</v>
      </c>
      <c r="C81" s="4">
        <v>29983</v>
      </c>
      <c r="D81" s="4">
        <v>14348</v>
      </c>
      <c r="E81" s="4">
        <v>15635</v>
      </c>
      <c r="F81" s="6"/>
    </row>
    <row r="82" spans="1:8" ht="14.1" customHeight="1" x14ac:dyDescent="0.25">
      <c r="A82" s="3" t="s">
        <v>18</v>
      </c>
      <c r="B82" s="3" t="s">
        <v>59</v>
      </c>
      <c r="C82" s="4">
        <v>17235</v>
      </c>
      <c r="D82" s="4">
        <v>7908</v>
      </c>
      <c r="E82" s="4">
        <v>9327</v>
      </c>
      <c r="F82" s="6"/>
    </row>
    <row r="83" spans="1:8" ht="14.1" customHeight="1" x14ac:dyDescent="0.25">
      <c r="A83" s="3" t="s">
        <v>18</v>
      </c>
      <c r="B83" s="3" t="s">
        <v>60</v>
      </c>
      <c r="C83" s="4">
        <v>8045</v>
      </c>
      <c r="D83" s="4">
        <v>3564</v>
      </c>
      <c r="E83" s="4">
        <v>4481</v>
      </c>
      <c r="F83" s="6"/>
    </row>
    <row r="84" spans="1:8" ht="14.1" customHeight="1" x14ac:dyDescent="0.25">
      <c r="A84" s="3" t="s">
        <v>18</v>
      </c>
      <c r="B84" s="3" t="s">
        <v>61</v>
      </c>
      <c r="C84" s="4">
        <v>2931</v>
      </c>
      <c r="D84" s="4">
        <v>1158</v>
      </c>
      <c r="E84" s="4">
        <v>1773</v>
      </c>
      <c r="F84" s="6"/>
    </row>
    <row r="85" spans="1:8" ht="14.1" customHeight="1" x14ac:dyDescent="0.25">
      <c r="A85" s="3" t="s">
        <v>18</v>
      </c>
      <c r="B85" s="3" t="s">
        <v>62</v>
      </c>
      <c r="C85" s="4">
        <v>1078</v>
      </c>
      <c r="D85" s="4">
        <v>400</v>
      </c>
      <c r="E85" s="4">
        <v>678</v>
      </c>
      <c r="F85" s="6"/>
    </row>
    <row r="86" spans="1:8" ht="14.1" customHeight="1" x14ac:dyDescent="0.25">
      <c r="A86" s="1" t="s">
        <v>18</v>
      </c>
      <c r="B86" s="1" t="s">
        <v>51</v>
      </c>
      <c r="C86" s="2">
        <v>224</v>
      </c>
      <c r="D86" s="2">
        <v>90</v>
      </c>
      <c r="E86" s="2">
        <v>134</v>
      </c>
      <c r="F86" s="6"/>
    </row>
    <row r="87" spans="1:8" ht="14.1" customHeight="1" x14ac:dyDescent="0.25">
      <c r="A87" s="1" t="s">
        <v>52</v>
      </c>
      <c r="B87" s="1" t="s">
        <v>7</v>
      </c>
      <c r="C87" s="2">
        <v>8720916</v>
      </c>
      <c r="D87" s="2">
        <v>4171683</v>
      </c>
      <c r="E87" s="2">
        <v>4549233</v>
      </c>
      <c r="F87" s="6">
        <f t="shared" si="1"/>
        <v>6.8365524905869973E-2</v>
      </c>
      <c r="G87" s="5">
        <f>_xlfn.RANK.EQ(F87,F$15:F$294,0)</f>
        <v>2</v>
      </c>
      <c r="H87" s="84"/>
    </row>
    <row r="88" spans="1:8" ht="14.1" customHeight="1" x14ac:dyDescent="0.25">
      <c r="A88" s="3" t="s">
        <v>52</v>
      </c>
      <c r="B88" s="3" t="s">
        <v>56</v>
      </c>
      <c r="C88" s="4">
        <v>192699</v>
      </c>
      <c r="D88" s="4">
        <v>83931</v>
      </c>
      <c r="E88" s="4">
        <v>108768</v>
      </c>
      <c r="F88" s="6"/>
    </row>
    <row r="89" spans="1:8" ht="14.1" customHeight="1" x14ac:dyDescent="0.25">
      <c r="A89" s="3" t="s">
        <v>52</v>
      </c>
      <c r="B89" s="3" t="s">
        <v>57</v>
      </c>
      <c r="C89" s="4">
        <v>164150</v>
      </c>
      <c r="D89" s="4">
        <v>67932</v>
      </c>
      <c r="E89" s="4">
        <v>96218</v>
      </c>
      <c r="F89" s="6"/>
    </row>
    <row r="90" spans="1:8" ht="14.1" customHeight="1" x14ac:dyDescent="0.25">
      <c r="A90" s="3" t="s">
        <v>52</v>
      </c>
      <c r="B90" s="3" t="s">
        <v>58</v>
      </c>
      <c r="C90" s="4">
        <v>110512</v>
      </c>
      <c r="D90" s="4">
        <v>44280</v>
      </c>
      <c r="E90" s="4">
        <v>66232</v>
      </c>
      <c r="F90" s="6"/>
    </row>
    <row r="91" spans="1:8" ht="14.1" customHeight="1" x14ac:dyDescent="0.25">
      <c r="A91" s="3" t="s">
        <v>52</v>
      </c>
      <c r="B91" s="3" t="s">
        <v>59</v>
      </c>
      <c r="C91" s="4">
        <v>72725</v>
      </c>
      <c r="D91" s="4">
        <v>27752</v>
      </c>
      <c r="E91" s="4">
        <v>44973</v>
      </c>
      <c r="F91" s="6"/>
    </row>
    <row r="92" spans="1:8" ht="14.1" customHeight="1" x14ac:dyDescent="0.25">
      <c r="A92" s="3" t="s">
        <v>52</v>
      </c>
      <c r="B92" s="3" t="s">
        <v>60</v>
      </c>
      <c r="C92" s="4">
        <v>35912</v>
      </c>
      <c r="D92" s="4">
        <v>12752</v>
      </c>
      <c r="E92" s="4">
        <v>23160</v>
      </c>
      <c r="F92" s="6"/>
    </row>
    <row r="93" spans="1:8" ht="14.1" customHeight="1" x14ac:dyDescent="0.25">
      <c r="A93" s="3" t="s">
        <v>52</v>
      </c>
      <c r="B93" s="3" t="s">
        <v>61</v>
      </c>
      <c r="C93" s="4">
        <v>14084</v>
      </c>
      <c r="D93" s="4">
        <v>4564</v>
      </c>
      <c r="E93" s="4">
        <v>9520</v>
      </c>
      <c r="F93" s="6"/>
    </row>
    <row r="94" spans="1:8" ht="14.1" customHeight="1" x14ac:dyDescent="0.25">
      <c r="A94" s="3" t="s">
        <v>52</v>
      </c>
      <c r="B94" s="3" t="s">
        <v>62</v>
      </c>
      <c r="C94" s="4">
        <v>5176</v>
      </c>
      <c r="D94" s="4">
        <v>1589</v>
      </c>
      <c r="E94" s="4">
        <v>3587</v>
      </c>
      <c r="F94" s="6"/>
    </row>
    <row r="95" spans="1:8" ht="14.1" customHeight="1" x14ac:dyDescent="0.25">
      <c r="A95" s="1" t="s">
        <v>52</v>
      </c>
      <c r="B95" s="1" t="s">
        <v>51</v>
      </c>
      <c r="C95" s="2">
        <v>952</v>
      </c>
      <c r="D95" s="2">
        <v>254</v>
      </c>
      <c r="E95" s="2">
        <v>698</v>
      </c>
      <c r="F95" s="6"/>
    </row>
    <row r="96" spans="1:8" ht="14.1" customHeight="1" x14ac:dyDescent="0.25">
      <c r="A96" s="1" t="s">
        <v>20</v>
      </c>
      <c r="B96" s="1" t="s">
        <v>7</v>
      </c>
      <c r="C96" s="2">
        <v>1509117</v>
      </c>
      <c r="D96" s="2">
        <v>738095</v>
      </c>
      <c r="E96" s="2">
        <v>771022</v>
      </c>
      <c r="F96" s="6">
        <f t="shared" si="1"/>
        <v>5.9933060193477376E-2</v>
      </c>
      <c r="G96" s="5">
        <f>_xlfn.RANK.EQ(F96,F$15:F$294,0)</f>
        <v>11</v>
      </c>
      <c r="H96" s="84"/>
    </row>
    <row r="97" spans="1:8" ht="14.1" customHeight="1" x14ac:dyDescent="0.25">
      <c r="A97" s="3" t="s">
        <v>20</v>
      </c>
      <c r="B97" s="3" t="s">
        <v>56</v>
      </c>
      <c r="C97" s="4">
        <v>31835</v>
      </c>
      <c r="D97" s="4">
        <v>15693</v>
      </c>
      <c r="E97" s="4">
        <v>16142</v>
      </c>
      <c r="F97" s="6"/>
    </row>
    <row r="98" spans="1:8" ht="14.1" customHeight="1" x14ac:dyDescent="0.25">
      <c r="A98" s="3" t="s">
        <v>20</v>
      </c>
      <c r="B98" s="3" t="s">
        <v>57</v>
      </c>
      <c r="C98" s="4">
        <v>24425</v>
      </c>
      <c r="D98" s="4">
        <v>12125</v>
      </c>
      <c r="E98" s="4">
        <v>12300</v>
      </c>
      <c r="F98" s="6"/>
    </row>
    <row r="99" spans="1:8" ht="14.1" customHeight="1" x14ac:dyDescent="0.25">
      <c r="A99" s="3" t="s">
        <v>20</v>
      </c>
      <c r="B99" s="3" t="s">
        <v>58</v>
      </c>
      <c r="C99" s="4">
        <v>16824</v>
      </c>
      <c r="D99" s="4">
        <v>8396</v>
      </c>
      <c r="E99" s="4">
        <v>8428</v>
      </c>
      <c r="F99" s="6"/>
    </row>
    <row r="100" spans="1:8" ht="14.1" customHeight="1" x14ac:dyDescent="0.25">
      <c r="A100" s="3" t="s">
        <v>20</v>
      </c>
      <c r="B100" s="3" t="s">
        <v>59</v>
      </c>
      <c r="C100" s="4">
        <v>9837</v>
      </c>
      <c r="D100" s="4">
        <v>4828</v>
      </c>
      <c r="E100" s="4">
        <v>5009</v>
      </c>
      <c r="F100" s="6"/>
    </row>
    <row r="101" spans="1:8" ht="14.1" customHeight="1" x14ac:dyDescent="0.25">
      <c r="A101" s="3" t="s">
        <v>20</v>
      </c>
      <c r="B101" s="3" t="s">
        <v>60</v>
      </c>
      <c r="C101" s="4">
        <v>4700</v>
      </c>
      <c r="D101" s="4">
        <v>2165</v>
      </c>
      <c r="E101" s="4">
        <v>2535</v>
      </c>
      <c r="F101" s="6"/>
    </row>
    <row r="102" spans="1:8" ht="14.1" customHeight="1" x14ac:dyDescent="0.25">
      <c r="A102" s="3" t="s">
        <v>20</v>
      </c>
      <c r="B102" s="3" t="s">
        <v>61</v>
      </c>
      <c r="C102" s="4">
        <v>1784</v>
      </c>
      <c r="D102" s="4">
        <v>813</v>
      </c>
      <c r="E102" s="4">
        <v>971</v>
      </c>
      <c r="F102" s="6"/>
    </row>
    <row r="103" spans="1:8" ht="14.1" customHeight="1" x14ac:dyDescent="0.25">
      <c r="A103" s="3" t="s">
        <v>20</v>
      </c>
      <c r="B103" s="3" t="s">
        <v>62</v>
      </c>
      <c r="C103" s="4">
        <v>798</v>
      </c>
      <c r="D103" s="4">
        <v>346</v>
      </c>
      <c r="E103" s="4">
        <v>452</v>
      </c>
      <c r="F103" s="6"/>
    </row>
    <row r="104" spans="1:8" ht="14.1" customHeight="1" x14ac:dyDescent="0.25">
      <c r="A104" s="1" t="s">
        <v>20</v>
      </c>
      <c r="B104" s="1" t="s">
        <v>51</v>
      </c>
      <c r="C104" s="2">
        <v>243</v>
      </c>
      <c r="D104" s="2">
        <v>104</v>
      </c>
      <c r="E104" s="2">
        <v>139</v>
      </c>
      <c r="F104" s="6"/>
    </row>
    <row r="105" spans="1:8" ht="14.1" customHeight="1" x14ac:dyDescent="0.25">
      <c r="A105" s="1" t="s">
        <v>21</v>
      </c>
      <c r="B105" s="1" t="s">
        <v>7</v>
      </c>
      <c r="C105" s="2">
        <v>4893812</v>
      </c>
      <c r="D105" s="2">
        <v>2329136</v>
      </c>
      <c r="E105" s="2">
        <v>2564676</v>
      </c>
      <c r="F105" s="6">
        <f t="shared" si="1"/>
        <v>5.5910198430180809E-2</v>
      </c>
      <c r="G105" s="5">
        <f>_xlfn.RANK.EQ(F105,F$15:F$294,0)</f>
        <v>17</v>
      </c>
      <c r="H105" s="84"/>
    </row>
    <row r="106" spans="1:8" ht="14.1" customHeight="1" x14ac:dyDescent="0.25">
      <c r="A106" s="3" t="s">
        <v>21</v>
      </c>
      <c r="B106" s="3" t="s">
        <v>56</v>
      </c>
      <c r="C106" s="4">
        <v>87450</v>
      </c>
      <c r="D106" s="4">
        <v>41027</v>
      </c>
      <c r="E106" s="4">
        <v>46423</v>
      </c>
      <c r="F106" s="6"/>
    </row>
    <row r="107" spans="1:8" ht="14.1" customHeight="1" x14ac:dyDescent="0.25">
      <c r="A107" s="3" t="s">
        <v>21</v>
      </c>
      <c r="B107" s="3" t="s">
        <v>57</v>
      </c>
      <c r="C107" s="4">
        <v>71388</v>
      </c>
      <c r="D107" s="4">
        <v>33672</v>
      </c>
      <c r="E107" s="4">
        <v>37716</v>
      </c>
      <c r="F107" s="6"/>
    </row>
    <row r="108" spans="1:8" ht="14.1" customHeight="1" x14ac:dyDescent="0.25">
      <c r="A108" s="3" t="s">
        <v>21</v>
      </c>
      <c r="B108" s="3" t="s">
        <v>58</v>
      </c>
      <c r="C108" s="4">
        <v>51797</v>
      </c>
      <c r="D108" s="4">
        <v>24481</v>
      </c>
      <c r="E108" s="4">
        <v>27316</v>
      </c>
      <c r="F108" s="6"/>
    </row>
    <row r="109" spans="1:8" ht="14.1" customHeight="1" x14ac:dyDescent="0.25">
      <c r="A109" s="3" t="s">
        <v>21</v>
      </c>
      <c r="B109" s="3" t="s">
        <v>59</v>
      </c>
      <c r="C109" s="4">
        <v>34405</v>
      </c>
      <c r="D109" s="4">
        <v>15638</v>
      </c>
      <c r="E109" s="4">
        <v>18767</v>
      </c>
      <c r="F109" s="6"/>
    </row>
    <row r="110" spans="1:8" ht="14.1" customHeight="1" x14ac:dyDescent="0.25">
      <c r="A110" s="3" t="s">
        <v>21</v>
      </c>
      <c r="B110" s="3" t="s">
        <v>60</v>
      </c>
      <c r="C110" s="4">
        <v>17077</v>
      </c>
      <c r="D110" s="4">
        <v>7610</v>
      </c>
      <c r="E110" s="4">
        <v>9467</v>
      </c>
      <c r="F110" s="6"/>
    </row>
    <row r="111" spans="1:8" ht="14.1" customHeight="1" x14ac:dyDescent="0.25">
      <c r="A111" s="3" t="s">
        <v>21</v>
      </c>
      <c r="B111" s="3" t="s">
        <v>61</v>
      </c>
      <c r="C111" s="4">
        <v>7351</v>
      </c>
      <c r="D111" s="4">
        <v>3125</v>
      </c>
      <c r="E111" s="4">
        <v>4226</v>
      </c>
      <c r="F111" s="6"/>
    </row>
    <row r="112" spans="1:8" ht="14.1" customHeight="1" x14ac:dyDescent="0.25">
      <c r="A112" s="3" t="s">
        <v>21</v>
      </c>
      <c r="B112" s="3" t="s">
        <v>62</v>
      </c>
      <c r="C112" s="4">
        <v>3392</v>
      </c>
      <c r="D112" s="4">
        <v>1396</v>
      </c>
      <c r="E112" s="4">
        <v>1996</v>
      </c>
      <c r="F112" s="6"/>
    </row>
    <row r="113" spans="1:8" ht="14.1" customHeight="1" x14ac:dyDescent="0.25">
      <c r="A113" s="1" t="s">
        <v>21</v>
      </c>
      <c r="B113" s="1" t="s">
        <v>51</v>
      </c>
      <c r="C113" s="2">
        <v>754</v>
      </c>
      <c r="D113" s="2">
        <v>269</v>
      </c>
      <c r="E113" s="2">
        <v>485</v>
      </c>
      <c r="F113" s="6"/>
    </row>
    <row r="114" spans="1:8" ht="14.1" customHeight="1" x14ac:dyDescent="0.25">
      <c r="A114" s="1" t="s">
        <v>22</v>
      </c>
      <c r="B114" s="1" t="s">
        <v>7</v>
      </c>
      <c r="C114" s="2">
        <v>3115202</v>
      </c>
      <c r="D114" s="2">
        <v>1499453</v>
      </c>
      <c r="E114" s="2">
        <v>1615749</v>
      </c>
      <c r="F114" s="6">
        <f t="shared" si="1"/>
        <v>6.1937235530793833E-2</v>
      </c>
      <c r="G114" s="5">
        <f>_xlfn.RANK.EQ(F114,F$15:F$294,0)</f>
        <v>10</v>
      </c>
      <c r="H114" s="84"/>
    </row>
    <row r="115" spans="1:8" ht="14.1" customHeight="1" x14ac:dyDescent="0.25">
      <c r="A115" s="3" t="s">
        <v>22</v>
      </c>
      <c r="B115" s="3" t="s">
        <v>56</v>
      </c>
      <c r="C115" s="4">
        <v>66040</v>
      </c>
      <c r="D115" s="4">
        <v>30398</v>
      </c>
      <c r="E115" s="4">
        <v>35642</v>
      </c>
      <c r="F115" s="6"/>
    </row>
    <row r="116" spans="1:8" ht="14.1" customHeight="1" x14ac:dyDescent="0.25">
      <c r="A116" s="3" t="s">
        <v>22</v>
      </c>
      <c r="B116" s="3" t="s">
        <v>57</v>
      </c>
      <c r="C116" s="4">
        <v>50403</v>
      </c>
      <c r="D116" s="4">
        <v>23852</v>
      </c>
      <c r="E116" s="4">
        <v>26551</v>
      </c>
      <c r="F116" s="6"/>
    </row>
    <row r="117" spans="1:8" ht="14.1" customHeight="1" x14ac:dyDescent="0.25">
      <c r="A117" s="3" t="s">
        <v>22</v>
      </c>
      <c r="B117" s="3" t="s">
        <v>58</v>
      </c>
      <c r="C117" s="4">
        <v>34974</v>
      </c>
      <c r="D117" s="4">
        <v>16891</v>
      </c>
      <c r="E117" s="4">
        <v>18083</v>
      </c>
      <c r="F117" s="6"/>
    </row>
    <row r="118" spans="1:8" ht="14.1" customHeight="1" x14ac:dyDescent="0.25">
      <c r="A118" s="3" t="s">
        <v>22</v>
      </c>
      <c r="B118" s="3" t="s">
        <v>59</v>
      </c>
      <c r="C118" s="4">
        <v>21597</v>
      </c>
      <c r="D118" s="4">
        <v>9992</v>
      </c>
      <c r="E118" s="4">
        <v>11605</v>
      </c>
      <c r="F118" s="6"/>
    </row>
    <row r="119" spans="1:8" ht="14.1" customHeight="1" x14ac:dyDescent="0.25">
      <c r="A119" s="3" t="s">
        <v>22</v>
      </c>
      <c r="B119" s="3" t="s">
        <v>60</v>
      </c>
      <c r="C119" s="4">
        <v>11675</v>
      </c>
      <c r="D119" s="4">
        <v>5335</v>
      </c>
      <c r="E119" s="4">
        <v>6340</v>
      </c>
      <c r="F119" s="6"/>
    </row>
    <row r="120" spans="1:8" ht="14.1" customHeight="1" x14ac:dyDescent="0.25">
      <c r="A120" s="3" t="s">
        <v>22</v>
      </c>
      <c r="B120" s="3" t="s">
        <v>61</v>
      </c>
      <c r="C120" s="4">
        <v>4612</v>
      </c>
      <c r="D120" s="4">
        <v>2040</v>
      </c>
      <c r="E120" s="4">
        <v>2572</v>
      </c>
      <c r="F120" s="6"/>
    </row>
    <row r="121" spans="1:8" ht="14.1" customHeight="1" x14ac:dyDescent="0.25">
      <c r="A121" s="3" t="s">
        <v>22</v>
      </c>
      <c r="B121" s="3" t="s">
        <v>62</v>
      </c>
      <c r="C121" s="4">
        <v>2520</v>
      </c>
      <c r="D121" s="4">
        <v>1130</v>
      </c>
      <c r="E121" s="4">
        <v>1390</v>
      </c>
      <c r="F121" s="6"/>
    </row>
    <row r="122" spans="1:8" ht="14.1" customHeight="1" x14ac:dyDescent="0.25">
      <c r="A122" s="1" t="s">
        <v>22</v>
      </c>
      <c r="B122" s="1" t="s">
        <v>51</v>
      </c>
      <c r="C122" s="2">
        <v>1126</v>
      </c>
      <c r="D122" s="2">
        <v>486</v>
      </c>
      <c r="E122" s="2">
        <v>640</v>
      </c>
      <c r="F122" s="6"/>
    </row>
    <row r="123" spans="1:8" ht="14.1" customHeight="1" x14ac:dyDescent="0.25">
      <c r="A123" s="1" t="s">
        <v>23</v>
      </c>
      <c r="B123" s="1" t="s">
        <v>7</v>
      </c>
      <c r="C123" s="2">
        <v>2345514</v>
      </c>
      <c r="D123" s="2">
        <v>1125188</v>
      </c>
      <c r="E123" s="2">
        <v>1220326</v>
      </c>
      <c r="F123" s="6">
        <f t="shared" si="1"/>
        <v>5.9398494317237073E-2</v>
      </c>
      <c r="G123" s="5">
        <f>_xlfn.RANK.EQ(F123,F$15:F$294,0)</f>
        <v>12</v>
      </c>
      <c r="H123" s="84"/>
    </row>
    <row r="124" spans="1:8" ht="14.1" customHeight="1" x14ac:dyDescent="0.25">
      <c r="A124" s="3" t="s">
        <v>23</v>
      </c>
      <c r="B124" s="3" t="s">
        <v>56</v>
      </c>
      <c r="C124" s="4">
        <v>46738</v>
      </c>
      <c r="D124" s="4">
        <v>22345</v>
      </c>
      <c r="E124" s="4">
        <v>24393</v>
      </c>
      <c r="F124" s="6"/>
    </row>
    <row r="125" spans="1:8" ht="14.1" customHeight="1" x14ac:dyDescent="0.25">
      <c r="A125" s="3" t="s">
        <v>23</v>
      </c>
      <c r="B125" s="3" t="s">
        <v>57</v>
      </c>
      <c r="C125" s="4">
        <v>35516</v>
      </c>
      <c r="D125" s="4">
        <v>16901</v>
      </c>
      <c r="E125" s="4">
        <v>18615</v>
      </c>
      <c r="F125" s="6"/>
    </row>
    <row r="126" spans="1:8" ht="14.1" customHeight="1" x14ac:dyDescent="0.25">
      <c r="A126" s="3" t="s">
        <v>23</v>
      </c>
      <c r="B126" s="3" t="s">
        <v>58</v>
      </c>
      <c r="C126" s="4">
        <v>25653</v>
      </c>
      <c r="D126" s="4">
        <v>12155</v>
      </c>
      <c r="E126" s="4">
        <v>13498</v>
      </c>
      <c r="F126" s="6"/>
    </row>
    <row r="127" spans="1:8" ht="14.1" customHeight="1" x14ac:dyDescent="0.25">
      <c r="A127" s="3" t="s">
        <v>23</v>
      </c>
      <c r="B127" s="3" t="s">
        <v>59</v>
      </c>
      <c r="C127" s="4">
        <v>16502</v>
      </c>
      <c r="D127" s="4">
        <v>7413</v>
      </c>
      <c r="E127" s="4">
        <v>9089</v>
      </c>
      <c r="F127" s="6"/>
    </row>
    <row r="128" spans="1:8" ht="14.1" customHeight="1" x14ac:dyDescent="0.25">
      <c r="A128" s="3" t="s">
        <v>23</v>
      </c>
      <c r="B128" s="3" t="s">
        <v>60</v>
      </c>
      <c r="C128" s="4">
        <v>9117</v>
      </c>
      <c r="D128" s="4">
        <v>3974</v>
      </c>
      <c r="E128" s="4">
        <v>5143</v>
      </c>
      <c r="F128" s="6"/>
    </row>
    <row r="129" spans="1:8" ht="14.1" customHeight="1" x14ac:dyDescent="0.25">
      <c r="A129" s="3" t="s">
        <v>23</v>
      </c>
      <c r="B129" s="3" t="s">
        <v>61</v>
      </c>
      <c r="C129" s="4">
        <v>3470</v>
      </c>
      <c r="D129" s="4">
        <v>1381</v>
      </c>
      <c r="E129" s="4">
        <v>2089</v>
      </c>
      <c r="F129" s="6"/>
    </row>
    <row r="130" spans="1:8" ht="14.1" customHeight="1" x14ac:dyDescent="0.25">
      <c r="A130" s="3" t="s">
        <v>23</v>
      </c>
      <c r="B130" s="3" t="s">
        <v>62</v>
      </c>
      <c r="C130" s="4">
        <v>1703</v>
      </c>
      <c r="D130" s="4">
        <v>628</v>
      </c>
      <c r="E130" s="4">
        <v>1075</v>
      </c>
      <c r="F130" s="6"/>
    </row>
    <row r="131" spans="1:8" ht="14.1" customHeight="1" x14ac:dyDescent="0.25">
      <c r="A131" s="1" t="s">
        <v>23</v>
      </c>
      <c r="B131" s="1" t="s">
        <v>51</v>
      </c>
      <c r="C131" s="2">
        <v>621</v>
      </c>
      <c r="D131" s="2">
        <v>204</v>
      </c>
      <c r="E131" s="2">
        <v>417</v>
      </c>
      <c r="F131" s="6"/>
    </row>
    <row r="132" spans="1:8" ht="14.1" customHeight="1" x14ac:dyDescent="0.25">
      <c r="A132" s="1" t="s">
        <v>24</v>
      </c>
      <c r="B132" s="1" t="s">
        <v>7</v>
      </c>
      <c r="C132" s="2">
        <v>6752113</v>
      </c>
      <c r="D132" s="2">
        <v>3278822</v>
      </c>
      <c r="E132" s="2">
        <v>3473291</v>
      </c>
      <c r="F132" s="6">
        <f t="shared" si="1"/>
        <v>5.6863236737892273E-2</v>
      </c>
      <c r="G132" s="5">
        <f>_xlfn.RANK.EQ(F132,F$15:F$294,0)</f>
        <v>15</v>
      </c>
      <c r="H132" s="84"/>
    </row>
    <row r="133" spans="1:8" ht="14.1" customHeight="1" x14ac:dyDescent="0.25">
      <c r="A133" s="3" t="s">
        <v>24</v>
      </c>
      <c r="B133" s="3" t="s">
        <v>56</v>
      </c>
      <c r="C133" s="4">
        <v>126101</v>
      </c>
      <c r="D133" s="4">
        <v>59336</v>
      </c>
      <c r="E133" s="4">
        <v>66765</v>
      </c>
      <c r="F133" s="6"/>
    </row>
    <row r="134" spans="1:8" ht="14.1" customHeight="1" x14ac:dyDescent="0.25">
      <c r="A134" s="3" t="s">
        <v>24</v>
      </c>
      <c r="B134" s="3" t="s">
        <v>57</v>
      </c>
      <c r="C134" s="4">
        <v>96044</v>
      </c>
      <c r="D134" s="4">
        <v>44817</v>
      </c>
      <c r="E134" s="4">
        <v>51227</v>
      </c>
      <c r="F134" s="6"/>
    </row>
    <row r="135" spans="1:8" ht="14.1" customHeight="1" x14ac:dyDescent="0.25">
      <c r="A135" s="3" t="s">
        <v>24</v>
      </c>
      <c r="B135" s="3" t="s">
        <v>58</v>
      </c>
      <c r="C135" s="4">
        <v>69383</v>
      </c>
      <c r="D135" s="4">
        <v>32186</v>
      </c>
      <c r="E135" s="4">
        <v>37197</v>
      </c>
      <c r="F135" s="6"/>
    </row>
    <row r="136" spans="1:8" ht="14.1" customHeight="1" x14ac:dyDescent="0.25">
      <c r="A136" s="3" t="s">
        <v>24</v>
      </c>
      <c r="B136" s="3" t="s">
        <v>59</v>
      </c>
      <c r="C136" s="4">
        <v>48147</v>
      </c>
      <c r="D136" s="4">
        <v>21475</v>
      </c>
      <c r="E136" s="4">
        <v>26672</v>
      </c>
      <c r="F136" s="6"/>
    </row>
    <row r="137" spans="1:8" ht="14.1" customHeight="1" x14ac:dyDescent="0.25">
      <c r="A137" s="3" t="s">
        <v>24</v>
      </c>
      <c r="B137" s="3" t="s">
        <v>60</v>
      </c>
      <c r="C137" s="4">
        <v>27217</v>
      </c>
      <c r="D137" s="4">
        <v>12006</v>
      </c>
      <c r="E137" s="4">
        <v>15211</v>
      </c>
      <c r="F137" s="6"/>
    </row>
    <row r="138" spans="1:8" ht="14.1" customHeight="1" x14ac:dyDescent="0.25">
      <c r="A138" s="3" t="s">
        <v>24</v>
      </c>
      <c r="B138" s="3" t="s">
        <v>61</v>
      </c>
      <c r="C138" s="4">
        <v>11502</v>
      </c>
      <c r="D138" s="4">
        <v>4926</v>
      </c>
      <c r="E138" s="4">
        <v>6576</v>
      </c>
      <c r="F138" s="6"/>
    </row>
    <row r="139" spans="1:8" ht="14.1" customHeight="1" x14ac:dyDescent="0.25">
      <c r="A139" s="3" t="s">
        <v>24</v>
      </c>
      <c r="B139" s="3" t="s">
        <v>62</v>
      </c>
      <c r="C139" s="4">
        <v>4526</v>
      </c>
      <c r="D139" s="4">
        <v>1778</v>
      </c>
      <c r="E139" s="4">
        <v>2748</v>
      </c>
      <c r="F139" s="6"/>
    </row>
    <row r="140" spans="1:8" ht="14.1" customHeight="1" x14ac:dyDescent="0.25">
      <c r="A140" s="1" t="s">
        <v>24</v>
      </c>
      <c r="B140" s="1" t="s">
        <v>51</v>
      </c>
      <c r="C140" s="2">
        <v>1027</v>
      </c>
      <c r="D140" s="2">
        <v>409</v>
      </c>
      <c r="E140" s="2">
        <v>618</v>
      </c>
      <c r="F140" s="6"/>
    </row>
    <row r="141" spans="1:8" ht="14.1" customHeight="1" x14ac:dyDescent="0.25">
      <c r="A141" s="1" t="s">
        <v>25</v>
      </c>
      <c r="B141" s="1" t="s">
        <v>7</v>
      </c>
      <c r="C141" s="2">
        <v>14007495</v>
      </c>
      <c r="D141" s="2">
        <v>6832822</v>
      </c>
      <c r="E141" s="2">
        <v>7174673</v>
      </c>
      <c r="F141" s="6">
        <f t="shared" ref="F141:F195" si="2">(C142+C143+C144+C145+C146+C147+C148+C149)/C141</f>
        <v>4.1810759168573679E-2</v>
      </c>
      <c r="G141" s="5">
        <f>_xlfn.RANK.EQ(F141,F$15:F$294,0)</f>
        <v>29</v>
      </c>
      <c r="H141" s="84"/>
    </row>
    <row r="142" spans="1:8" ht="14.1" customHeight="1" x14ac:dyDescent="0.25">
      <c r="A142" s="3" t="s">
        <v>25</v>
      </c>
      <c r="B142" s="3" t="s">
        <v>56</v>
      </c>
      <c r="C142" s="4">
        <v>215924</v>
      </c>
      <c r="D142" s="4">
        <v>100467</v>
      </c>
      <c r="E142" s="4">
        <v>115457</v>
      </c>
      <c r="F142" s="6"/>
    </row>
    <row r="143" spans="1:8" ht="14.1" customHeight="1" x14ac:dyDescent="0.25">
      <c r="A143" s="3" t="s">
        <v>25</v>
      </c>
      <c r="B143" s="3" t="s">
        <v>57</v>
      </c>
      <c r="C143" s="4">
        <v>156324</v>
      </c>
      <c r="D143" s="4">
        <v>71808</v>
      </c>
      <c r="E143" s="4">
        <v>84516</v>
      </c>
      <c r="F143" s="6"/>
    </row>
    <row r="144" spans="1:8" ht="14.1" customHeight="1" x14ac:dyDescent="0.25">
      <c r="A144" s="3" t="s">
        <v>25</v>
      </c>
      <c r="B144" s="3" t="s">
        <v>58</v>
      </c>
      <c r="C144" s="4">
        <v>102977</v>
      </c>
      <c r="D144" s="4">
        <v>46177</v>
      </c>
      <c r="E144" s="4">
        <v>56800</v>
      </c>
      <c r="F144" s="6"/>
    </row>
    <row r="145" spans="1:8" ht="14.1" customHeight="1" x14ac:dyDescent="0.25">
      <c r="A145" s="3" t="s">
        <v>25</v>
      </c>
      <c r="B145" s="3" t="s">
        <v>59</v>
      </c>
      <c r="C145" s="4">
        <v>61530</v>
      </c>
      <c r="D145" s="4">
        <v>26388</v>
      </c>
      <c r="E145" s="4">
        <v>35142</v>
      </c>
      <c r="F145" s="6"/>
    </row>
    <row r="146" spans="1:8" ht="14.1" customHeight="1" x14ac:dyDescent="0.25">
      <c r="A146" s="3" t="s">
        <v>25</v>
      </c>
      <c r="B146" s="3" t="s">
        <v>60</v>
      </c>
      <c r="C146" s="4">
        <v>31282</v>
      </c>
      <c r="D146" s="4">
        <v>12505</v>
      </c>
      <c r="E146" s="4">
        <v>18777</v>
      </c>
      <c r="F146" s="6"/>
    </row>
    <row r="147" spans="1:8" ht="14.1" customHeight="1" x14ac:dyDescent="0.25">
      <c r="A147" s="3" t="s">
        <v>25</v>
      </c>
      <c r="B147" s="3" t="s">
        <v>61</v>
      </c>
      <c r="C147" s="4">
        <v>11029</v>
      </c>
      <c r="D147" s="4">
        <v>3929</v>
      </c>
      <c r="E147" s="4">
        <v>7100</v>
      </c>
      <c r="F147" s="6"/>
    </row>
    <row r="148" spans="1:8" ht="14.1" customHeight="1" x14ac:dyDescent="0.25">
      <c r="A148" s="3" t="s">
        <v>25</v>
      </c>
      <c r="B148" s="3" t="s">
        <v>62</v>
      </c>
      <c r="C148" s="4">
        <v>5264</v>
      </c>
      <c r="D148" s="4">
        <v>1772</v>
      </c>
      <c r="E148" s="4">
        <v>3492</v>
      </c>
      <c r="F148" s="6"/>
    </row>
    <row r="149" spans="1:8" ht="14.1" customHeight="1" x14ac:dyDescent="0.25">
      <c r="A149" s="1" t="s">
        <v>25</v>
      </c>
      <c r="B149" s="1" t="s">
        <v>51</v>
      </c>
      <c r="C149" s="2">
        <v>1334</v>
      </c>
      <c r="D149" s="2">
        <v>376</v>
      </c>
      <c r="E149" s="2">
        <v>958</v>
      </c>
      <c r="F149" s="6"/>
    </row>
    <row r="150" spans="1:8" ht="14.1" customHeight="1" x14ac:dyDescent="0.25">
      <c r="A150" s="1" t="s">
        <v>26</v>
      </c>
      <c r="B150" s="1" t="s">
        <v>7</v>
      </c>
      <c r="C150" s="2">
        <v>3966073</v>
      </c>
      <c r="D150" s="2">
        <v>1892377</v>
      </c>
      <c r="E150" s="2">
        <v>2073696</v>
      </c>
      <c r="F150" s="6">
        <f t="shared" si="2"/>
        <v>6.7375713961896316E-2</v>
      </c>
      <c r="G150" s="5">
        <f>_xlfn.RANK.EQ(F150,F$15:F$294,0)</f>
        <v>4</v>
      </c>
      <c r="H150" s="84"/>
    </row>
    <row r="151" spans="1:8" ht="14.1" customHeight="1" x14ac:dyDescent="0.25">
      <c r="A151" s="3" t="s">
        <v>26</v>
      </c>
      <c r="B151" s="3" t="s">
        <v>56</v>
      </c>
      <c r="C151" s="4">
        <v>84325</v>
      </c>
      <c r="D151" s="4">
        <v>39858</v>
      </c>
      <c r="E151" s="4">
        <v>44467</v>
      </c>
      <c r="F151" s="6"/>
    </row>
    <row r="152" spans="1:8" ht="14.1" customHeight="1" x14ac:dyDescent="0.25">
      <c r="A152" s="3" t="s">
        <v>26</v>
      </c>
      <c r="B152" s="3" t="s">
        <v>57</v>
      </c>
      <c r="C152" s="4">
        <v>69195</v>
      </c>
      <c r="D152" s="4">
        <v>32843</v>
      </c>
      <c r="E152" s="4">
        <v>36352</v>
      </c>
      <c r="F152" s="6"/>
    </row>
    <row r="153" spans="1:8" ht="14.1" customHeight="1" x14ac:dyDescent="0.25">
      <c r="A153" s="3" t="s">
        <v>26</v>
      </c>
      <c r="B153" s="3" t="s">
        <v>58</v>
      </c>
      <c r="C153" s="4">
        <v>50678</v>
      </c>
      <c r="D153" s="4">
        <v>24637</v>
      </c>
      <c r="E153" s="4">
        <v>26041</v>
      </c>
      <c r="F153" s="6"/>
    </row>
    <row r="154" spans="1:8" ht="14.1" customHeight="1" x14ac:dyDescent="0.25">
      <c r="A154" s="3" t="s">
        <v>26</v>
      </c>
      <c r="B154" s="3" t="s">
        <v>59</v>
      </c>
      <c r="C154" s="4">
        <v>33279</v>
      </c>
      <c r="D154" s="4">
        <v>15582</v>
      </c>
      <c r="E154" s="4">
        <v>17697</v>
      </c>
      <c r="F154" s="6"/>
    </row>
    <row r="155" spans="1:8" ht="14.1" customHeight="1" x14ac:dyDescent="0.25">
      <c r="A155" s="3" t="s">
        <v>26</v>
      </c>
      <c r="B155" s="3" t="s">
        <v>60</v>
      </c>
      <c r="C155" s="4">
        <v>17681</v>
      </c>
      <c r="D155" s="4">
        <v>8382</v>
      </c>
      <c r="E155" s="4">
        <v>9299</v>
      </c>
      <c r="F155" s="6"/>
    </row>
    <row r="156" spans="1:8" ht="14.1" customHeight="1" x14ac:dyDescent="0.25">
      <c r="A156" s="3" t="s">
        <v>26</v>
      </c>
      <c r="B156" s="3" t="s">
        <v>61</v>
      </c>
      <c r="C156" s="4">
        <v>7330</v>
      </c>
      <c r="D156" s="4">
        <v>3314</v>
      </c>
      <c r="E156" s="4">
        <v>4016</v>
      </c>
      <c r="F156" s="6"/>
    </row>
    <row r="157" spans="1:8" ht="14.1" customHeight="1" x14ac:dyDescent="0.25">
      <c r="A157" s="3" t="s">
        <v>26</v>
      </c>
      <c r="B157" s="3" t="s">
        <v>62</v>
      </c>
      <c r="C157" s="4">
        <v>3683</v>
      </c>
      <c r="D157" s="4">
        <v>1616</v>
      </c>
      <c r="E157" s="4">
        <v>2067</v>
      </c>
      <c r="F157" s="6"/>
    </row>
    <row r="158" spans="1:8" ht="14.1" customHeight="1" x14ac:dyDescent="0.25">
      <c r="A158" s="1" t="s">
        <v>26</v>
      </c>
      <c r="B158" s="1" t="s">
        <v>51</v>
      </c>
      <c r="C158" s="2">
        <v>1046</v>
      </c>
      <c r="D158" s="2">
        <v>427</v>
      </c>
      <c r="E158" s="2">
        <v>619</v>
      </c>
      <c r="F158" s="6"/>
    </row>
    <row r="159" spans="1:8" ht="14.1" customHeight="1" x14ac:dyDescent="0.25">
      <c r="A159" s="1" t="s">
        <v>27</v>
      </c>
      <c r="B159" s="1" t="s">
        <v>7</v>
      </c>
      <c r="C159" s="2">
        <v>1612899</v>
      </c>
      <c r="D159" s="2">
        <v>775311</v>
      </c>
      <c r="E159" s="2">
        <v>837588</v>
      </c>
      <c r="F159" s="6">
        <f t="shared" si="2"/>
        <v>6.2504843762690665E-2</v>
      </c>
      <c r="G159" s="5">
        <f>_xlfn.RANK.EQ(F159,F$15:F$294,0)</f>
        <v>9</v>
      </c>
      <c r="H159" s="84"/>
    </row>
    <row r="160" spans="1:8" ht="14.1" customHeight="1" x14ac:dyDescent="0.25">
      <c r="A160" s="3" t="s">
        <v>27</v>
      </c>
      <c r="B160" s="3" t="s">
        <v>56</v>
      </c>
      <c r="C160" s="4">
        <v>33653</v>
      </c>
      <c r="D160" s="4">
        <v>15527</v>
      </c>
      <c r="E160" s="4">
        <v>18126</v>
      </c>
      <c r="F160" s="6"/>
    </row>
    <row r="161" spans="1:8" ht="14.1" customHeight="1" x14ac:dyDescent="0.25">
      <c r="A161" s="3" t="s">
        <v>27</v>
      </c>
      <c r="B161" s="3" t="s">
        <v>57</v>
      </c>
      <c r="C161" s="4">
        <v>26836</v>
      </c>
      <c r="D161" s="4">
        <v>12445</v>
      </c>
      <c r="E161" s="4">
        <v>14391</v>
      </c>
      <c r="F161" s="6"/>
    </row>
    <row r="162" spans="1:8" ht="14.1" customHeight="1" x14ac:dyDescent="0.25">
      <c r="A162" s="3" t="s">
        <v>27</v>
      </c>
      <c r="B162" s="3" t="s">
        <v>58</v>
      </c>
      <c r="C162" s="4">
        <v>19198</v>
      </c>
      <c r="D162" s="4">
        <v>9080</v>
      </c>
      <c r="E162" s="4">
        <v>10118</v>
      </c>
      <c r="F162" s="6"/>
    </row>
    <row r="163" spans="1:8" ht="14.1" customHeight="1" x14ac:dyDescent="0.25">
      <c r="A163" s="3" t="s">
        <v>27</v>
      </c>
      <c r="B163" s="3" t="s">
        <v>59</v>
      </c>
      <c r="C163" s="4">
        <v>11620</v>
      </c>
      <c r="D163" s="4">
        <v>5406</v>
      </c>
      <c r="E163" s="4">
        <v>6214</v>
      </c>
      <c r="F163" s="6"/>
    </row>
    <row r="164" spans="1:8" ht="14.1" customHeight="1" x14ac:dyDescent="0.25">
      <c r="A164" s="3" t="s">
        <v>27</v>
      </c>
      <c r="B164" s="3" t="s">
        <v>60</v>
      </c>
      <c r="C164" s="4">
        <v>5851</v>
      </c>
      <c r="D164" s="4">
        <v>2574</v>
      </c>
      <c r="E164" s="4">
        <v>3277</v>
      </c>
      <c r="F164" s="6"/>
    </row>
    <row r="165" spans="1:8" ht="14.1" customHeight="1" x14ac:dyDescent="0.25">
      <c r="A165" s="3" t="s">
        <v>27</v>
      </c>
      <c r="B165" s="3" t="s">
        <v>61</v>
      </c>
      <c r="C165" s="4">
        <v>2162</v>
      </c>
      <c r="D165" s="4">
        <v>909</v>
      </c>
      <c r="E165" s="4">
        <v>1253</v>
      </c>
      <c r="F165" s="6"/>
    </row>
    <row r="166" spans="1:8" ht="14.1" customHeight="1" x14ac:dyDescent="0.25">
      <c r="A166" s="3" t="s">
        <v>27</v>
      </c>
      <c r="B166" s="3" t="s">
        <v>62</v>
      </c>
      <c r="C166" s="4">
        <v>1104</v>
      </c>
      <c r="D166" s="4">
        <v>452</v>
      </c>
      <c r="E166" s="4">
        <v>652</v>
      </c>
      <c r="F166" s="6"/>
    </row>
    <row r="167" spans="1:8" ht="14.1" customHeight="1" x14ac:dyDescent="0.25">
      <c r="A167" s="1" t="s">
        <v>27</v>
      </c>
      <c r="B167" s="1" t="s">
        <v>51</v>
      </c>
      <c r="C167" s="2">
        <v>390</v>
      </c>
      <c r="D167" s="2">
        <v>157</v>
      </c>
      <c r="E167" s="2">
        <v>233</v>
      </c>
      <c r="F167" s="6"/>
    </row>
    <row r="168" spans="1:8" ht="14.1" customHeight="1" x14ac:dyDescent="0.25">
      <c r="A168" s="1" t="s">
        <v>28</v>
      </c>
      <c r="B168" s="1" t="s">
        <v>7</v>
      </c>
      <c r="C168" s="2">
        <v>949684</v>
      </c>
      <c r="D168" s="2">
        <v>469204</v>
      </c>
      <c r="E168" s="2">
        <v>480480</v>
      </c>
      <c r="F168" s="6">
        <f t="shared" si="2"/>
        <v>6.6093563753838125E-2</v>
      </c>
      <c r="G168" s="5">
        <f>_xlfn.RANK.EQ(F168,F$15:F$294,0)</f>
        <v>5</v>
      </c>
      <c r="H168" s="84"/>
    </row>
    <row r="169" spans="1:8" ht="14.1" customHeight="1" x14ac:dyDescent="0.25">
      <c r="A169" s="3" t="s">
        <v>28</v>
      </c>
      <c r="B169" s="3" t="s">
        <v>56</v>
      </c>
      <c r="C169" s="4">
        <v>21551</v>
      </c>
      <c r="D169" s="4">
        <v>10898</v>
      </c>
      <c r="E169" s="4">
        <v>10653</v>
      </c>
      <c r="F169" s="6"/>
    </row>
    <row r="170" spans="1:8" ht="14.1" customHeight="1" x14ac:dyDescent="0.25">
      <c r="A170" s="3" t="s">
        <v>28</v>
      </c>
      <c r="B170" s="3" t="s">
        <v>57</v>
      </c>
      <c r="C170" s="4">
        <v>15830</v>
      </c>
      <c r="D170" s="4">
        <v>8126</v>
      </c>
      <c r="E170" s="4">
        <v>7704</v>
      </c>
      <c r="F170" s="6"/>
    </row>
    <row r="171" spans="1:8" ht="14.1" customHeight="1" x14ac:dyDescent="0.25">
      <c r="A171" s="3" t="s">
        <v>28</v>
      </c>
      <c r="B171" s="3" t="s">
        <v>58</v>
      </c>
      <c r="C171" s="4">
        <v>11271</v>
      </c>
      <c r="D171" s="4">
        <v>5622</v>
      </c>
      <c r="E171" s="4">
        <v>5649</v>
      </c>
      <c r="F171" s="6"/>
    </row>
    <row r="172" spans="1:8" ht="14.1" customHeight="1" x14ac:dyDescent="0.25">
      <c r="A172" s="3" t="s">
        <v>28</v>
      </c>
      <c r="B172" s="3" t="s">
        <v>59</v>
      </c>
      <c r="C172" s="4">
        <v>7228</v>
      </c>
      <c r="D172" s="4">
        <v>3538</v>
      </c>
      <c r="E172" s="4">
        <v>3690</v>
      </c>
      <c r="F172" s="6"/>
    </row>
    <row r="173" spans="1:8" ht="14.1" customHeight="1" x14ac:dyDescent="0.25">
      <c r="A173" s="3" t="s">
        <v>28</v>
      </c>
      <c r="B173" s="3" t="s">
        <v>60</v>
      </c>
      <c r="C173" s="4">
        <v>4184</v>
      </c>
      <c r="D173" s="4">
        <v>1991</v>
      </c>
      <c r="E173" s="4">
        <v>2193</v>
      </c>
      <c r="F173" s="6"/>
    </row>
    <row r="174" spans="1:8" ht="14.1" customHeight="1" x14ac:dyDescent="0.25">
      <c r="A174" s="3" t="s">
        <v>28</v>
      </c>
      <c r="B174" s="3" t="s">
        <v>61</v>
      </c>
      <c r="C174" s="4">
        <v>1694</v>
      </c>
      <c r="D174" s="4">
        <v>790</v>
      </c>
      <c r="E174" s="4">
        <v>904</v>
      </c>
      <c r="F174" s="6"/>
    </row>
    <row r="175" spans="1:8" ht="14.1" customHeight="1" x14ac:dyDescent="0.25">
      <c r="A175" s="3" t="s">
        <v>28</v>
      </c>
      <c r="B175" s="3" t="s">
        <v>62</v>
      </c>
      <c r="C175" s="4">
        <v>788</v>
      </c>
      <c r="D175" s="4">
        <v>378</v>
      </c>
      <c r="E175" s="4">
        <v>410</v>
      </c>
      <c r="F175" s="6"/>
    </row>
    <row r="176" spans="1:8" ht="14.1" customHeight="1" x14ac:dyDescent="0.25">
      <c r="A176" s="1" t="s">
        <v>28</v>
      </c>
      <c r="B176" s="1" t="s">
        <v>51</v>
      </c>
      <c r="C176" s="2">
        <v>222</v>
      </c>
      <c r="D176" s="2">
        <v>109</v>
      </c>
      <c r="E176" s="2">
        <v>113</v>
      </c>
      <c r="F176" s="6"/>
    </row>
    <row r="177" spans="1:8" ht="14.1" customHeight="1" x14ac:dyDescent="0.25">
      <c r="A177" s="1" t="s">
        <v>29</v>
      </c>
      <c r="B177" s="1" t="s">
        <v>7</v>
      </c>
      <c r="C177" s="2">
        <v>4199292</v>
      </c>
      <c r="D177" s="2">
        <v>2090673</v>
      </c>
      <c r="E177" s="2">
        <v>2108619</v>
      </c>
      <c r="F177" s="6">
        <f t="shared" si="2"/>
        <v>5.3899800252042489E-2</v>
      </c>
      <c r="G177" s="5">
        <f>_xlfn.RANK.EQ(F177,F$15:F$294,0)</f>
        <v>21</v>
      </c>
      <c r="H177" s="84"/>
    </row>
    <row r="178" spans="1:8" ht="14.1" customHeight="1" x14ac:dyDescent="0.25">
      <c r="A178" s="3" t="s">
        <v>29</v>
      </c>
      <c r="B178" s="3" t="s">
        <v>56</v>
      </c>
      <c r="C178" s="4">
        <v>83083</v>
      </c>
      <c r="D178" s="4">
        <v>39917</v>
      </c>
      <c r="E178" s="4">
        <v>43166</v>
      </c>
      <c r="F178" s="6"/>
    </row>
    <row r="179" spans="1:8" ht="14.1" customHeight="1" x14ac:dyDescent="0.25">
      <c r="A179" s="3" t="s">
        <v>29</v>
      </c>
      <c r="B179" s="3" t="s">
        <v>57</v>
      </c>
      <c r="C179" s="4">
        <v>59373</v>
      </c>
      <c r="D179" s="4">
        <v>27965</v>
      </c>
      <c r="E179" s="4">
        <v>31408</v>
      </c>
      <c r="F179" s="6"/>
    </row>
    <row r="180" spans="1:8" ht="14.1" customHeight="1" x14ac:dyDescent="0.25">
      <c r="A180" s="3" t="s">
        <v>29</v>
      </c>
      <c r="B180" s="3" t="s">
        <v>58</v>
      </c>
      <c r="C180" s="4">
        <v>40397</v>
      </c>
      <c r="D180" s="4">
        <v>18477</v>
      </c>
      <c r="E180" s="4">
        <v>21920</v>
      </c>
      <c r="F180" s="6"/>
    </row>
    <row r="181" spans="1:8" ht="14.1" customHeight="1" x14ac:dyDescent="0.25">
      <c r="A181" s="3" t="s">
        <v>29</v>
      </c>
      <c r="B181" s="3" t="s">
        <v>59</v>
      </c>
      <c r="C181" s="4">
        <v>24628</v>
      </c>
      <c r="D181" s="4">
        <v>10827</v>
      </c>
      <c r="E181" s="4">
        <v>13801</v>
      </c>
      <c r="F181" s="6"/>
    </row>
    <row r="182" spans="1:8" ht="14.1" customHeight="1" x14ac:dyDescent="0.25">
      <c r="A182" s="3" t="s">
        <v>29</v>
      </c>
      <c r="B182" s="3" t="s">
        <v>60</v>
      </c>
      <c r="C182" s="4">
        <v>11929</v>
      </c>
      <c r="D182" s="4">
        <v>5007</v>
      </c>
      <c r="E182" s="4">
        <v>6922</v>
      </c>
      <c r="F182" s="6"/>
    </row>
    <row r="183" spans="1:8" ht="14.1" customHeight="1" x14ac:dyDescent="0.25">
      <c r="A183" s="3" t="s">
        <v>29</v>
      </c>
      <c r="B183" s="3" t="s">
        <v>61</v>
      </c>
      <c r="C183" s="4">
        <v>4738</v>
      </c>
      <c r="D183" s="4">
        <v>1787</v>
      </c>
      <c r="E183" s="4">
        <v>2951</v>
      </c>
      <c r="F183" s="6"/>
    </row>
    <row r="184" spans="1:8" ht="14.1" customHeight="1" x14ac:dyDescent="0.25">
      <c r="A184" s="3" t="s">
        <v>29</v>
      </c>
      <c r="B184" s="3" t="s">
        <v>62</v>
      </c>
      <c r="C184" s="4">
        <v>1817</v>
      </c>
      <c r="D184" s="4">
        <v>709</v>
      </c>
      <c r="E184" s="4">
        <v>1108</v>
      </c>
      <c r="F184" s="6"/>
    </row>
    <row r="185" spans="1:8" ht="14.1" customHeight="1" x14ac:dyDescent="0.25">
      <c r="A185" s="1" t="s">
        <v>29</v>
      </c>
      <c r="B185" s="1" t="s">
        <v>51</v>
      </c>
      <c r="C185" s="2">
        <v>376</v>
      </c>
      <c r="D185" s="2">
        <v>143</v>
      </c>
      <c r="E185" s="2">
        <v>233</v>
      </c>
      <c r="F185" s="6"/>
    </row>
    <row r="186" spans="1:8" ht="14.1" customHeight="1" x14ac:dyDescent="0.25">
      <c r="A186" s="1" t="s">
        <v>30</v>
      </c>
      <c r="B186" s="1" t="s">
        <v>7</v>
      </c>
      <c r="C186" s="2">
        <v>3506821</v>
      </c>
      <c r="D186" s="2">
        <v>1674855</v>
      </c>
      <c r="E186" s="2">
        <v>1831966</v>
      </c>
      <c r="F186" s="6">
        <f t="shared" si="2"/>
        <v>6.797752152162885E-2</v>
      </c>
      <c r="G186" s="5">
        <f>_xlfn.RANK.EQ(F186,F$15:F$294,0)</f>
        <v>3</v>
      </c>
      <c r="H186" s="84"/>
    </row>
    <row r="187" spans="1:8" ht="14.1" customHeight="1" x14ac:dyDescent="0.25">
      <c r="A187" s="3" t="s">
        <v>30</v>
      </c>
      <c r="B187" s="3" t="s">
        <v>56</v>
      </c>
      <c r="C187" s="4">
        <v>77317</v>
      </c>
      <c r="D187" s="4">
        <v>35777</v>
      </c>
      <c r="E187" s="4">
        <v>41540</v>
      </c>
      <c r="F187" s="6"/>
    </row>
    <row r="188" spans="1:8" ht="14.1" customHeight="1" x14ac:dyDescent="0.25">
      <c r="A188" s="3" t="s">
        <v>30</v>
      </c>
      <c r="B188" s="3" t="s">
        <v>57</v>
      </c>
      <c r="C188" s="4">
        <v>61759</v>
      </c>
      <c r="D188" s="4">
        <v>29226</v>
      </c>
      <c r="E188" s="4">
        <v>32533</v>
      </c>
      <c r="F188" s="6"/>
    </row>
    <row r="189" spans="1:8" ht="14.1" customHeight="1" x14ac:dyDescent="0.25">
      <c r="A189" s="3" t="s">
        <v>30</v>
      </c>
      <c r="B189" s="3" t="s">
        <v>58</v>
      </c>
      <c r="C189" s="4">
        <v>44826</v>
      </c>
      <c r="D189" s="4">
        <v>21403</v>
      </c>
      <c r="E189" s="4">
        <v>23423</v>
      </c>
      <c r="F189" s="6"/>
    </row>
    <row r="190" spans="1:8" ht="14.1" customHeight="1" x14ac:dyDescent="0.25">
      <c r="A190" s="3" t="s">
        <v>30</v>
      </c>
      <c r="B190" s="3" t="s">
        <v>59</v>
      </c>
      <c r="C190" s="4">
        <v>29144</v>
      </c>
      <c r="D190" s="4">
        <v>13547</v>
      </c>
      <c r="E190" s="4">
        <v>15597</v>
      </c>
      <c r="F190" s="6"/>
    </row>
    <row r="191" spans="1:8" ht="14.1" customHeight="1" x14ac:dyDescent="0.25">
      <c r="A191" s="3" t="s">
        <v>30</v>
      </c>
      <c r="B191" s="3" t="s">
        <v>60</v>
      </c>
      <c r="C191" s="4">
        <v>15726</v>
      </c>
      <c r="D191" s="4">
        <v>7149</v>
      </c>
      <c r="E191" s="4">
        <v>8577</v>
      </c>
      <c r="F191" s="6"/>
    </row>
    <row r="192" spans="1:8" ht="14.1" customHeight="1" x14ac:dyDescent="0.25">
      <c r="A192" s="3" t="s">
        <v>30</v>
      </c>
      <c r="B192" s="3" t="s">
        <v>61</v>
      </c>
      <c r="C192" s="4">
        <v>5751</v>
      </c>
      <c r="D192" s="4">
        <v>2498</v>
      </c>
      <c r="E192" s="4">
        <v>3253</v>
      </c>
      <c r="F192" s="6"/>
    </row>
    <row r="193" spans="1:8" ht="14.1" customHeight="1" x14ac:dyDescent="0.25">
      <c r="A193" s="3" t="s">
        <v>30</v>
      </c>
      <c r="B193" s="3" t="s">
        <v>62</v>
      </c>
      <c r="C193" s="4">
        <v>2870</v>
      </c>
      <c r="D193" s="4">
        <v>1217</v>
      </c>
      <c r="E193" s="4">
        <v>1653</v>
      </c>
      <c r="F193" s="6"/>
    </row>
    <row r="194" spans="1:8" ht="14.1" customHeight="1" x14ac:dyDescent="0.25">
      <c r="A194" s="1" t="s">
        <v>30</v>
      </c>
      <c r="B194" s="1" t="s">
        <v>51</v>
      </c>
      <c r="C194" s="2">
        <v>992</v>
      </c>
      <c r="D194" s="2">
        <v>365</v>
      </c>
      <c r="E194" s="2">
        <v>627</v>
      </c>
      <c r="F194" s="6"/>
    </row>
    <row r="195" spans="1:8" ht="14.1" customHeight="1" x14ac:dyDescent="0.25">
      <c r="A195" s="1" t="s">
        <v>31</v>
      </c>
      <c r="B195" s="1" t="s">
        <v>7</v>
      </c>
      <c r="C195" s="2">
        <v>5383133</v>
      </c>
      <c r="D195" s="2">
        <v>2578664</v>
      </c>
      <c r="E195" s="2">
        <v>2804469</v>
      </c>
      <c r="F195" s="6">
        <f t="shared" si="2"/>
        <v>5.7028871476889016E-2</v>
      </c>
      <c r="G195" s="5">
        <f>_xlfn.RANK.EQ(F195,F$15:F$294,0)</f>
        <v>14</v>
      </c>
      <c r="H195" s="84"/>
    </row>
    <row r="196" spans="1:8" ht="14.1" customHeight="1" x14ac:dyDescent="0.25">
      <c r="A196" s="3" t="s">
        <v>31</v>
      </c>
      <c r="B196" s="3" t="s">
        <v>56</v>
      </c>
      <c r="C196" s="4">
        <v>100862</v>
      </c>
      <c r="D196" s="4">
        <v>46020</v>
      </c>
      <c r="E196" s="4">
        <v>54842</v>
      </c>
      <c r="F196" s="6"/>
    </row>
    <row r="197" spans="1:8" ht="14.1" customHeight="1" x14ac:dyDescent="0.25">
      <c r="A197" s="3" t="s">
        <v>31</v>
      </c>
      <c r="B197" s="3" t="s">
        <v>57</v>
      </c>
      <c r="C197" s="4">
        <v>78396</v>
      </c>
      <c r="D197" s="4">
        <v>35821</v>
      </c>
      <c r="E197" s="4">
        <v>42575</v>
      </c>
      <c r="F197" s="6"/>
    </row>
    <row r="198" spans="1:8" ht="14.1" customHeight="1" x14ac:dyDescent="0.25">
      <c r="A198" s="3" t="s">
        <v>31</v>
      </c>
      <c r="B198" s="3" t="s">
        <v>58</v>
      </c>
      <c r="C198" s="4">
        <v>58514</v>
      </c>
      <c r="D198" s="4">
        <v>26859</v>
      </c>
      <c r="E198" s="4">
        <v>31655</v>
      </c>
      <c r="F198" s="6"/>
    </row>
    <row r="199" spans="1:8" ht="14.1" customHeight="1" x14ac:dyDescent="0.25">
      <c r="A199" s="3" t="s">
        <v>31</v>
      </c>
      <c r="B199" s="3" t="s">
        <v>59</v>
      </c>
      <c r="C199" s="4">
        <v>36177</v>
      </c>
      <c r="D199" s="4">
        <v>16005</v>
      </c>
      <c r="E199" s="4">
        <v>20172</v>
      </c>
      <c r="F199" s="6"/>
    </row>
    <row r="200" spans="1:8" ht="14.1" customHeight="1" x14ac:dyDescent="0.25">
      <c r="A200" s="3" t="s">
        <v>31</v>
      </c>
      <c r="B200" s="3" t="s">
        <v>60</v>
      </c>
      <c r="C200" s="4">
        <v>20730</v>
      </c>
      <c r="D200" s="4">
        <v>8886</v>
      </c>
      <c r="E200" s="4">
        <v>11844</v>
      </c>
      <c r="F200" s="6"/>
    </row>
    <row r="201" spans="1:8" ht="14.1" customHeight="1" x14ac:dyDescent="0.25">
      <c r="A201" s="3" t="s">
        <v>31</v>
      </c>
      <c r="B201" s="3" t="s">
        <v>61</v>
      </c>
      <c r="C201" s="4">
        <v>7209</v>
      </c>
      <c r="D201" s="4">
        <v>2908</v>
      </c>
      <c r="E201" s="4">
        <v>4301</v>
      </c>
      <c r="F201" s="6"/>
    </row>
    <row r="202" spans="1:8" ht="14.1" customHeight="1" x14ac:dyDescent="0.25">
      <c r="A202" s="3" t="s">
        <v>31</v>
      </c>
      <c r="B202" s="3" t="s">
        <v>62</v>
      </c>
      <c r="C202" s="4">
        <v>3919</v>
      </c>
      <c r="D202" s="4">
        <v>1408</v>
      </c>
      <c r="E202" s="4">
        <v>2511</v>
      </c>
      <c r="F202" s="6"/>
    </row>
    <row r="203" spans="1:8" ht="14.1" customHeight="1" x14ac:dyDescent="0.25">
      <c r="A203" s="1" t="s">
        <v>31</v>
      </c>
      <c r="B203" s="1" t="s">
        <v>51</v>
      </c>
      <c r="C203" s="2">
        <v>1187</v>
      </c>
      <c r="D203" s="2">
        <v>373</v>
      </c>
      <c r="E203" s="2">
        <v>814</v>
      </c>
      <c r="F203" s="6"/>
    </row>
    <row r="204" spans="1:8" ht="14.1" customHeight="1" x14ac:dyDescent="0.25">
      <c r="A204" s="1" t="s">
        <v>63</v>
      </c>
      <c r="B204" s="1" t="s">
        <v>7</v>
      </c>
      <c r="C204" s="2">
        <v>1598139</v>
      </c>
      <c r="D204" s="2">
        <v>772759</v>
      </c>
      <c r="E204" s="2">
        <v>825380</v>
      </c>
      <c r="F204" s="6">
        <f t="shared" ref="F204:F258" si="3">(C205+C206+C207+C208+C209+C210+C211+C212)/C204</f>
        <v>4.4767069697942419E-2</v>
      </c>
      <c r="G204" s="5">
        <f>_xlfn.RANK.EQ(F204,F$15:F$294,0)</f>
        <v>27</v>
      </c>
      <c r="H204" s="84"/>
    </row>
    <row r="205" spans="1:8" ht="14.1" customHeight="1" x14ac:dyDescent="0.25">
      <c r="A205" s="3" t="s">
        <v>63</v>
      </c>
      <c r="B205" s="3" t="s">
        <v>56</v>
      </c>
      <c r="C205" s="4">
        <v>24520</v>
      </c>
      <c r="D205" s="4">
        <v>11554</v>
      </c>
      <c r="E205" s="4">
        <v>12966</v>
      </c>
      <c r="F205" s="6"/>
    </row>
    <row r="206" spans="1:8" ht="14.1" customHeight="1" x14ac:dyDescent="0.25">
      <c r="A206" s="3" t="s">
        <v>63</v>
      </c>
      <c r="B206" s="3" t="s">
        <v>57</v>
      </c>
      <c r="C206" s="4">
        <v>18292</v>
      </c>
      <c r="D206" s="4">
        <v>8548</v>
      </c>
      <c r="E206" s="4">
        <v>9744</v>
      </c>
      <c r="F206" s="6"/>
    </row>
    <row r="207" spans="1:8" ht="14.1" customHeight="1" x14ac:dyDescent="0.25">
      <c r="A207" s="3" t="s">
        <v>63</v>
      </c>
      <c r="B207" s="3" t="s">
        <v>58</v>
      </c>
      <c r="C207" s="4">
        <v>13166</v>
      </c>
      <c r="D207" s="4">
        <v>6057</v>
      </c>
      <c r="E207" s="4">
        <v>7109</v>
      </c>
      <c r="F207" s="6"/>
    </row>
    <row r="208" spans="1:8" ht="14.1" customHeight="1" x14ac:dyDescent="0.25">
      <c r="A208" s="3" t="s">
        <v>63</v>
      </c>
      <c r="B208" s="3" t="s">
        <v>59</v>
      </c>
      <c r="C208" s="4">
        <v>8367</v>
      </c>
      <c r="D208" s="4">
        <v>3739</v>
      </c>
      <c r="E208" s="4">
        <v>4628</v>
      </c>
      <c r="F208" s="6"/>
    </row>
    <row r="209" spans="1:8" ht="14.1" customHeight="1" x14ac:dyDescent="0.25">
      <c r="A209" s="3" t="s">
        <v>63</v>
      </c>
      <c r="B209" s="3" t="s">
        <v>60</v>
      </c>
      <c r="C209" s="4">
        <v>4475</v>
      </c>
      <c r="D209" s="4">
        <v>1851</v>
      </c>
      <c r="E209" s="4">
        <v>2624</v>
      </c>
      <c r="F209" s="6"/>
    </row>
    <row r="210" spans="1:8" ht="14.1" customHeight="1" x14ac:dyDescent="0.25">
      <c r="A210" s="3" t="s">
        <v>63</v>
      </c>
      <c r="B210" s="3" t="s">
        <v>61</v>
      </c>
      <c r="C210" s="4">
        <v>1700</v>
      </c>
      <c r="D210" s="4">
        <v>641</v>
      </c>
      <c r="E210" s="4">
        <v>1059</v>
      </c>
      <c r="F210" s="6"/>
    </row>
    <row r="211" spans="1:8" ht="14.1" customHeight="1" x14ac:dyDescent="0.25">
      <c r="A211" s="3" t="s">
        <v>63</v>
      </c>
      <c r="B211" s="3" t="s">
        <v>62</v>
      </c>
      <c r="C211" s="4">
        <v>840</v>
      </c>
      <c r="D211" s="4">
        <v>315</v>
      </c>
      <c r="E211" s="4">
        <v>525</v>
      </c>
      <c r="F211" s="6"/>
    </row>
    <row r="212" spans="1:8" ht="14.1" customHeight="1" x14ac:dyDescent="0.25">
      <c r="A212" s="1" t="s">
        <v>63</v>
      </c>
      <c r="B212" s="1" t="s">
        <v>51</v>
      </c>
      <c r="C212" s="2">
        <v>184</v>
      </c>
      <c r="D212" s="2">
        <v>65</v>
      </c>
      <c r="E212" s="2">
        <v>119</v>
      </c>
      <c r="F212" s="6"/>
    </row>
    <row r="213" spans="1:8" ht="14.1" customHeight="1" x14ac:dyDescent="0.25">
      <c r="A213" s="1" t="s">
        <v>33</v>
      </c>
      <c r="B213" s="1" t="s">
        <v>7</v>
      </c>
      <c r="C213" s="2">
        <v>1135309</v>
      </c>
      <c r="D213" s="2">
        <v>574837</v>
      </c>
      <c r="E213" s="2">
        <v>560472</v>
      </c>
      <c r="F213" s="6">
        <f t="shared" si="3"/>
        <v>2.4441803949409369E-2</v>
      </c>
      <c r="G213" s="5">
        <f>_xlfn.RANK.EQ(F213,F$15:F$294,0)</f>
        <v>32</v>
      </c>
      <c r="H213" s="84"/>
    </row>
    <row r="214" spans="1:8" ht="14.1" customHeight="1" x14ac:dyDescent="0.25">
      <c r="A214" s="3" t="s">
        <v>33</v>
      </c>
      <c r="B214" s="3" t="s">
        <v>56</v>
      </c>
      <c r="C214" s="4">
        <v>10845</v>
      </c>
      <c r="D214" s="4">
        <v>5559</v>
      </c>
      <c r="E214" s="4">
        <v>5286</v>
      </c>
      <c r="F214" s="6"/>
    </row>
    <row r="215" spans="1:8" ht="14.1" customHeight="1" x14ac:dyDescent="0.25">
      <c r="A215" s="3" t="s">
        <v>33</v>
      </c>
      <c r="B215" s="3" t="s">
        <v>57</v>
      </c>
      <c r="C215" s="4">
        <v>7226</v>
      </c>
      <c r="D215" s="4">
        <v>3713</v>
      </c>
      <c r="E215" s="4">
        <v>3513</v>
      </c>
      <c r="F215" s="6"/>
    </row>
    <row r="216" spans="1:8" ht="14.1" customHeight="1" x14ac:dyDescent="0.25">
      <c r="A216" s="3" t="s">
        <v>33</v>
      </c>
      <c r="B216" s="3" t="s">
        <v>58</v>
      </c>
      <c r="C216" s="4">
        <v>4657</v>
      </c>
      <c r="D216" s="4">
        <v>2454</v>
      </c>
      <c r="E216" s="4">
        <v>2203</v>
      </c>
      <c r="F216" s="6"/>
    </row>
    <row r="217" spans="1:8" ht="14.1" customHeight="1" x14ac:dyDescent="0.25">
      <c r="A217" s="3" t="s">
        <v>33</v>
      </c>
      <c r="B217" s="3" t="s">
        <v>59</v>
      </c>
      <c r="C217" s="4">
        <v>2770</v>
      </c>
      <c r="D217" s="4">
        <v>1457</v>
      </c>
      <c r="E217" s="4">
        <v>1313</v>
      </c>
      <c r="F217" s="6"/>
    </row>
    <row r="218" spans="1:8" ht="14.1" customHeight="1" x14ac:dyDescent="0.25">
      <c r="A218" s="3" t="s">
        <v>33</v>
      </c>
      <c r="B218" s="3" t="s">
        <v>60</v>
      </c>
      <c r="C218" s="4">
        <v>1499</v>
      </c>
      <c r="D218" s="4">
        <v>754</v>
      </c>
      <c r="E218" s="4">
        <v>745</v>
      </c>
      <c r="F218" s="6"/>
    </row>
    <row r="219" spans="1:8" ht="14.1" customHeight="1" x14ac:dyDescent="0.25">
      <c r="A219" s="3" t="s">
        <v>33</v>
      </c>
      <c r="B219" s="3" t="s">
        <v>61</v>
      </c>
      <c r="C219" s="4">
        <v>477</v>
      </c>
      <c r="D219" s="4">
        <v>248</v>
      </c>
      <c r="E219" s="4">
        <v>229</v>
      </c>
      <c r="F219" s="6"/>
    </row>
    <row r="220" spans="1:8" ht="14.1" customHeight="1" x14ac:dyDescent="0.25">
      <c r="A220" s="3" t="s">
        <v>33</v>
      </c>
      <c r="B220" s="3" t="s">
        <v>62</v>
      </c>
      <c r="C220" s="4">
        <v>205</v>
      </c>
      <c r="D220" s="4">
        <v>112</v>
      </c>
      <c r="E220" s="4">
        <v>93</v>
      </c>
      <c r="F220" s="6"/>
    </row>
    <row r="221" spans="1:8" ht="14.1" customHeight="1" x14ac:dyDescent="0.25">
      <c r="A221" s="1" t="s">
        <v>33</v>
      </c>
      <c r="B221" s="1" t="s">
        <v>51</v>
      </c>
      <c r="C221" s="2">
        <v>70</v>
      </c>
      <c r="D221" s="2">
        <v>46</v>
      </c>
      <c r="E221" s="2">
        <v>24</v>
      </c>
      <c r="F221" s="6"/>
    </row>
    <row r="222" spans="1:8" ht="14.1" customHeight="1" x14ac:dyDescent="0.25">
      <c r="A222" s="1" t="s">
        <v>34</v>
      </c>
      <c r="B222" s="1" t="s">
        <v>7</v>
      </c>
      <c r="C222" s="2">
        <v>2410414</v>
      </c>
      <c r="D222" s="2">
        <v>1167308</v>
      </c>
      <c r="E222" s="2">
        <v>1243106</v>
      </c>
      <c r="F222" s="6">
        <f t="shared" si="3"/>
        <v>6.4729959251813171E-2</v>
      </c>
      <c r="G222" s="5">
        <f>_xlfn.RANK.EQ(F222,F$15:F$294,0)</f>
        <v>7</v>
      </c>
      <c r="H222" s="84"/>
    </row>
    <row r="223" spans="1:8" ht="14.1" customHeight="1" x14ac:dyDescent="0.25">
      <c r="A223" s="3" t="s">
        <v>34</v>
      </c>
      <c r="B223" s="3" t="s">
        <v>56</v>
      </c>
      <c r="C223" s="4">
        <v>51272</v>
      </c>
      <c r="D223" s="4">
        <v>24723</v>
      </c>
      <c r="E223" s="4">
        <v>26549</v>
      </c>
      <c r="F223" s="6"/>
    </row>
    <row r="224" spans="1:8" ht="14.1" customHeight="1" x14ac:dyDescent="0.25">
      <c r="A224" s="3" t="s">
        <v>34</v>
      </c>
      <c r="B224" s="3" t="s">
        <v>57</v>
      </c>
      <c r="C224" s="4">
        <v>40409</v>
      </c>
      <c r="D224" s="4">
        <v>19645</v>
      </c>
      <c r="E224" s="4">
        <v>20764</v>
      </c>
      <c r="F224" s="6"/>
    </row>
    <row r="225" spans="1:8" ht="14.1" customHeight="1" x14ac:dyDescent="0.25">
      <c r="A225" s="3" t="s">
        <v>34</v>
      </c>
      <c r="B225" s="3" t="s">
        <v>58</v>
      </c>
      <c r="C225" s="4">
        <v>29792</v>
      </c>
      <c r="D225" s="4">
        <v>14795</v>
      </c>
      <c r="E225" s="4">
        <v>14997</v>
      </c>
      <c r="F225" s="6"/>
    </row>
    <row r="226" spans="1:8" ht="14.1" customHeight="1" x14ac:dyDescent="0.25">
      <c r="A226" s="3" t="s">
        <v>34</v>
      </c>
      <c r="B226" s="3" t="s">
        <v>59</v>
      </c>
      <c r="C226" s="4">
        <v>19149</v>
      </c>
      <c r="D226" s="4">
        <v>9277</v>
      </c>
      <c r="E226" s="4">
        <v>9872</v>
      </c>
      <c r="F226" s="6"/>
    </row>
    <row r="227" spans="1:8" ht="14.1" customHeight="1" x14ac:dyDescent="0.25">
      <c r="A227" s="3" t="s">
        <v>34</v>
      </c>
      <c r="B227" s="3" t="s">
        <v>60</v>
      </c>
      <c r="C227" s="4">
        <v>9094</v>
      </c>
      <c r="D227" s="4">
        <v>4254</v>
      </c>
      <c r="E227" s="4">
        <v>4840</v>
      </c>
      <c r="F227" s="6"/>
    </row>
    <row r="228" spans="1:8" ht="14.1" customHeight="1" x14ac:dyDescent="0.25">
      <c r="A228" s="3" t="s">
        <v>34</v>
      </c>
      <c r="B228" s="3" t="s">
        <v>61</v>
      </c>
      <c r="C228" s="4">
        <v>3817</v>
      </c>
      <c r="D228" s="4">
        <v>1670</v>
      </c>
      <c r="E228" s="4">
        <v>2147</v>
      </c>
      <c r="F228" s="6"/>
    </row>
    <row r="229" spans="1:8" ht="14.1" customHeight="1" x14ac:dyDescent="0.25">
      <c r="A229" s="3" t="s">
        <v>34</v>
      </c>
      <c r="B229" s="3" t="s">
        <v>62</v>
      </c>
      <c r="C229" s="4">
        <v>1978</v>
      </c>
      <c r="D229" s="4">
        <v>831</v>
      </c>
      <c r="E229" s="4">
        <v>1147</v>
      </c>
      <c r="F229" s="6"/>
    </row>
    <row r="230" spans="1:8" ht="14.1" customHeight="1" x14ac:dyDescent="0.25">
      <c r="A230" s="1" t="s">
        <v>34</v>
      </c>
      <c r="B230" s="1" t="s">
        <v>51</v>
      </c>
      <c r="C230" s="2">
        <v>515</v>
      </c>
      <c r="D230" s="2">
        <v>187</v>
      </c>
      <c r="E230" s="2">
        <v>328</v>
      </c>
      <c r="F230" s="6"/>
    </row>
    <row r="231" spans="1:8" ht="14.1" customHeight="1" x14ac:dyDescent="0.25">
      <c r="A231" s="9" t="s">
        <v>35</v>
      </c>
      <c r="B231" s="9" t="s">
        <v>7</v>
      </c>
      <c r="C231" s="10">
        <v>2608442</v>
      </c>
      <c r="D231" s="10">
        <v>1294617</v>
      </c>
      <c r="E231" s="10">
        <v>1313825</v>
      </c>
      <c r="F231" s="11">
        <f t="shared" si="3"/>
        <v>5.7232248215601494E-2</v>
      </c>
      <c r="G231" s="12">
        <f>_xlfn.RANK.EQ(F231,F$15:F$294,0)</f>
        <v>13</v>
      </c>
      <c r="H231" s="84"/>
    </row>
    <row r="232" spans="1:8" ht="14.1" customHeight="1" x14ac:dyDescent="0.25">
      <c r="A232" s="9" t="s">
        <v>35</v>
      </c>
      <c r="B232" s="9" t="s">
        <v>56</v>
      </c>
      <c r="C232" s="10">
        <v>53783</v>
      </c>
      <c r="D232" s="10">
        <v>26831</v>
      </c>
      <c r="E232" s="10">
        <v>26952</v>
      </c>
      <c r="F232" s="11"/>
      <c r="G232" s="12"/>
    </row>
    <row r="233" spans="1:8" ht="14.1" customHeight="1" x14ac:dyDescent="0.25">
      <c r="A233" s="9" t="s">
        <v>35</v>
      </c>
      <c r="B233" s="9" t="s">
        <v>57</v>
      </c>
      <c r="C233" s="10">
        <v>38183</v>
      </c>
      <c r="D233" s="10">
        <v>19176</v>
      </c>
      <c r="E233" s="10">
        <v>19007</v>
      </c>
      <c r="F233" s="11"/>
      <c r="G233" s="12"/>
    </row>
    <row r="234" spans="1:8" ht="14.1" customHeight="1" x14ac:dyDescent="0.25">
      <c r="A234" s="9" t="s">
        <v>35</v>
      </c>
      <c r="B234" s="9" t="s">
        <v>58</v>
      </c>
      <c r="C234" s="10">
        <v>26535</v>
      </c>
      <c r="D234" s="10">
        <v>13077</v>
      </c>
      <c r="E234" s="10">
        <v>13458</v>
      </c>
      <c r="F234" s="11"/>
      <c r="G234" s="12"/>
    </row>
    <row r="235" spans="1:8" ht="14.1" customHeight="1" x14ac:dyDescent="0.25">
      <c r="A235" s="9" t="s">
        <v>35</v>
      </c>
      <c r="B235" s="9" t="s">
        <v>59</v>
      </c>
      <c r="C235" s="10">
        <v>16422</v>
      </c>
      <c r="D235" s="10">
        <v>7701</v>
      </c>
      <c r="E235" s="10">
        <v>8721</v>
      </c>
      <c r="F235" s="11"/>
      <c r="G235" s="12"/>
    </row>
    <row r="236" spans="1:8" ht="14.1" customHeight="1" x14ac:dyDescent="0.25">
      <c r="A236" s="9" t="s">
        <v>35</v>
      </c>
      <c r="B236" s="9" t="s">
        <v>60</v>
      </c>
      <c r="C236" s="10">
        <v>9116</v>
      </c>
      <c r="D236" s="10">
        <v>4071</v>
      </c>
      <c r="E236" s="10">
        <v>5045</v>
      </c>
      <c r="F236" s="11"/>
      <c r="G236" s="12"/>
    </row>
    <row r="237" spans="1:8" ht="14.1" customHeight="1" x14ac:dyDescent="0.25">
      <c r="A237" s="9" t="s">
        <v>35</v>
      </c>
      <c r="B237" s="9" t="s">
        <v>61</v>
      </c>
      <c r="C237" s="10">
        <v>3405</v>
      </c>
      <c r="D237" s="10">
        <v>1468</v>
      </c>
      <c r="E237" s="10">
        <v>1937</v>
      </c>
      <c r="F237" s="11"/>
      <c r="G237" s="12"/>
    </row>
    <row r="238" spans="1:8" ht="14.1" customHeight="1" x14ac:dyDescent="0.25">
      <c r="A238" s="9" t="s">
        <v>35</v>
      </c>
      <c r="B238" s="9" t="s">
        <v>62</v>
      </c>
      <c r="C238" s="10">
        <v>1432</v>
      </c>
      <c r="D238" s="10">
        <v>592</v>
      </c>
      <c r="E238" s="10">
        <v>840</v>
      </c>
      <c r="F238" s="11"/>
      <c r="G238" s="12"/>
    </row>
    <row r="239" spans="1:8" ht="14.1" customHeight="1" x14ac:dyDescent="0.25">
      <c r="A239" s="9" t="s">
        <v>35</v>
      </c>
      <c r="B239" s="9" t="s">
        <v>51</v>
      </c>
      <c r="C239" s="10">
        <v>411</v>
      </c>
      <c r="D239" s="10">
        <v>163</v>
      </c>
      <c r="E239" s="10">
        <v>248</v>
      </c>
      <c r="F239" s="11"/>
      <c r="G239" s="12"/>
    </row>
    <row r="240" spans="1:8" ht="14.1" customHeight="1" x14ac:dyDescent="0.25">
      <c r="A240" s="1" t="s">
        <v>36</v>
      </c>
      <c r="B240" s="1" t="s">
        <v>7</v>
      </c>
      <c r="C240" s="2">
        <v>2394861</v>
      </c>
      <c r="D240" s="2">
        <v>1198154</v>
      </c>
      <c r="E240" s="2">
        <v>1196707</v>
      </c>
      <c r="F240" s="6">
        <f>(C241+C242+C243+C244+C245+C246+C247+C248)/C240</f>
        <v>5.4165565350139319E-2</v>
      </c>
      <c r="G240" s="5">
        <f>_xlfn.RANK.EQ(F240,F$15:F$294,0)</f>
        <v>20</v>
      </c>
      <c r="H240" s="84"/>
    </row>
    <row r="241" spans="1:8" ht="14.1" customHeight="1" x14ac:dyDescent="0.25">
      <c r="A241" s="3" t="s">
        <v>36</v>
      </c>
      <c r="B241" s="3" t="s">
        <v>56</v>
      </c>
      <c r="C241" s="4">
        <v>48362</v>
      </c>
      <c r="D241" s="4">
        <v>23795</v>
      </c>
      <c r="E241" s="4">
        <v>24567</v>
      </c>
      <c r="F241" s="6"/>
    </row>
    <row r="242" spans="1:8" ht="14.1" customHeight="1" x14ac:dyDescent="0.25">
      <c r="A242" s="3" t="s">
        <v>36</v>
      </c>
      <c r="B242" s="3" t="s">
        <v>57</v>
      </c>
      <c r="C242" s="4">
        <v>33784</v>
      </c>
      <c r="D242" s="4">
        <v>16664</v>
      </c>
      <c r="E242" s="4">
        <v>17120</v>
      </c>
      <c r="F242" s="6"/>
    </row>
    <row r="243" spans="1:8" ht="14.1" customHeight="1" x14ac:dyDescent="0.25">
      <c r="A243" s="3" t="s">
        <v>36</v>
      </c>
      <c r="B243" s="3" t="s">
        <v>58</v>
      </c>
      <c r="C243" s="4">
        <v>23631</v>
      </c>
      <c r="D243" s="4">
        <v>11487</v>
      </c>
      <c r="E243" s="4">
        <v>12144</v>
      </c>
      <c r="F243" s="6"/>
    </row>
    <row r="244" spans="1:8" ht="14.1" customHeight="1" x14ac:dyDescent="0.25">
      <c r="A244" s="3" t="s">
        <v>36</v>
      </c>
      <c r="B244" s="3" t="s">
        <v>59</v>
      </c>
      <c r="C244" s="4">
        <v>13538</v>
      </c>
      <c r="D244" s="4">
        <v>6420</v>
      </c>
      <c r="E244" s="4">
        <v>7118</v>
      </c>
      <c r="F244" s="6"/>
    </row>
    <row r="245" spans="1:8" ht="14.1" customHeight="1" x14ac:dyDescent="0.25">
      <c r="A245" s="3" t="s">
        <v>36</v>
      </c>
      <c r="B245" s="3" t="s">
        <v>60</v>
      </c>
      <c r="C245" s="4">
        <v>6965</v>
      </c>
      <c r="D245" s="4">
        <v>3022</v>
      </c>
      <c r="E245" s="4">
        <v>3943</v>
      </c>
      <c r="F245" s="6"/>
    </row>
    <row r="246" spans="1:8" ht="14.1" customHeight="1" x14ac:dyDescent="0.25">
      <c r="A246" s="3" t="s">
        <v>36</v>
      </c>
      <c r="B246" s="3" t="s">
        <v>61</v>
      </c>
      <c r="C246" s="4">
        <v>2323</v>
      </c>
      <c r="D246" s="4">
        <v>920</v>
      </c>
      <c r="E246" s="4">
        <v>1403</v>
      </c>
      <c r="F246" s="6"/>
    </row>
    <row r="247" spans="1:8" ht="14.1" customHeight="1" x14ac:dyDescent="0.25">
      <c r="A247" s="3" t="s">
        <v>36</v>
      </c>
      <c r="B247" s="3" t="s">
        <v>62</v>
      </c>
      <c r="C247" s="4">
        <v>902</v>
      </c>
      <c r="D247" s="4">
        <v>350</v>
      </c>
      <c r="E247" s="4">
        <v>552</v>
      </c>
      <c r="F247" s="6"/>
    </row>
    <row r="248" spans="1:8" ht="14.1" customHeight="1" x14ac:dyDescent="0.25">
      <c r="A248" s="1" t="s">
        <v>36</v>
      </c>
      <c r="B248" s="1" t="s">
        <v>51</v>
      </c>
      <c r="C248" s="2">
        <v>214</v>
      </c>
      <c r="D248" s="2">
        <v>87</v>
      </c>
      <c r="E248" s="2">
        <v>127</v>
      </c>
      <c r="F248" s="6"/>
    </row>
    <row r="249" spans="1:8" ht="14.1" customHeight="1" x14ac:dyDescent="0.25">
      <c r="A249" s="1" t="s">
        <v>37</v>
      </c>
      <c r="B249" s="1" t="s">
        <v>7</v>
      </c>
      <c r="C249" s="2">
        <v>1989969</v>
      </c>
      <c r="D249" s="2">
        <v>977785</v>
      </c>
      <c r="E249" s="2">
        <v>1012184</v>
      </c>
      <c r="F249" s="6">
        <f t="shared" si="3"/>
        <v>4.6234388575902438E-2</v>
      </c>
      <c r="G249" s="5">
        <f>_xlfn.RANK.EQ(F249,F$15:F$294,0)</f>
        <v>26</v>
      </c>
      <c r="H249" s="84"/>
    </row>
    <row r="250" spans="1:8" ht="14.1" customHeight="1" x14ac:dyDescent="0.25">
      <c r="A250" s="3" t="s">
        <v>37</v>
      </c>
      <c r="B250" s="3" t="s">
        <v>56</v>
      </c>
      <c r="C250" s="4">
        <v>32200</v>
      </c>
      <c r="D250" s="4">
        <v>15783</v>
      </c>
      <c r="E250" s="4">
        <v>16417</v>
      </c>
      <c r="F250" s="6"/>
    </row>
    <row r="251" spans="1:8" ht="14.1" customHeight="1" x14ac:dyDescent="0.25">
      <c r="A251" s="3" t="s">
        <v>37</v>
      </c>
      <c r="B251" s="3" t="s">
        <v>57</v>
      </c>
      <c r="C251" s="4">
        <v>24663</v>
      </c>
      <c r="D251" s="4">
        <v>12516</v>
      </c>
      <c r="E251" s="4">
        <v>12147</v>
      </c>
      <c r="F251" s="6"/>
    </row>
    <row r="252" spans="1:8" ht="14.1" customHeight="1" x14ac:dyDescent="0.25">
      <c r="A252" s="3" t="s">
        <v>37</v>
      </c>
      <c r="B252" s="3" t="s">
        <v>58</v>
      </c>
      <c r="C252" s="4">
        <v>16749</v>
      </c>
      <c r="D252" s="4">
        <v>8456</v>
      </c>
      <c r="E252" s="4">
        <v>8293</v>
      </c>
      <c r="F252" s="6"/>
    </row>
    <row r="253" spans="1:8" ht="14.1" customHeight="1" x14ac:dyDescent="0.25">
      <c r="A253" s="3" t="s">
        <v>37</v>
      </c>
      <c r="B253" s="3" t="s">
        <v>59</v>
      </c>
      <c r="C253" s="4">
        <v>9314</v>
      </c>
      <c r="D253" s="4">
        <v>4705</v>
      </c>
      <c r="E253" s="4">
        <v>4609</v>
      </c>
      <c r="F253" s="6"/>
    </row>
    <row r="254" spans="1:8" ht="14.1" customHeight="1" x14ac:dyDescent="0.25">
      <c r="A254" s="3" t="s">
        <v>37</v>
      </c>
      <c r="B254" s="3" t="s">
        <v>60</v>
      </c>
      <c r="C254" s="4">
        <v>5288</v>
      </c>
      <c r="D254" s="4">
        <v>2583</v>
      </c>
      <c r="E254" s="4">
        <v>2705</v>
      </c>
      <c r="F254" s="6"/>
    </row>
    <row r="255" spans="1:8" ht="14.1" customHeight="1" x14ac:dyDescent="0.25">
      <c r="A255" s="3" t="s">
        <v>37</v>
      </c>
      <c r="B255" s="3" t="s">
        <v>61</v>
      </c>
      <c r="C255" s="4">
        <v>2051</v>
      </c>
      <c r="D255" s="4">
        <v>993</v>
      </c>
      <c r="E255" s="4">
        <v>1058</v>
      </c>
      <c r="F255" s="6"/>
    </row>
    <row r="256" spans="1:8" ht="14.1" customHeight="1" x14ac:dyDescent="0.25">
      <c r="A256" s="3" t="s">
        <v>37</v>
      </c>
      <c r="B256" s="3" t="s">
        <v>62</v>
      </c>
      <c r="C256" s="4">
        <v>1228</v>
      </c>
      <c r="D256" s="4">
        <v>605</v>
      </c>
      <c r="E256" s="4">
        <v>623</v>
      </c>
      <c r="F256" s="6"/>
    </row>
    <row r="257" spans="1:8" ht="14.1" customHeight="1" x14ac:dyDescent="0.25">
      <c r="A257" s="1" t="s">
        <v>37</v>
      </c>
      <c r="B257" s="1" t="s">
        <v>51</v>
      </c>
      <c r="C257" s="2">
        <v>512</v>
      </c>
      <c r="D257" s="2">
        <v>216</v>
      </c>
      <c r="E257" s="2">
        <v>296</v>
      </c>
      <c r="F257" s="6"/>
    </row>
    <row r="258" spans="1:8" ht="14.1" customHeight="1" x14ac:dyDescent="0.25">
      <c r="A258" s="1" t="s">
        <v>38</v>
      </c>
      <c r="B258" s="1" t="s">
        <v>7</v>
      </c>
      <c r="C258" s="2">
        <v>3024238</v>
      </c>
      <c r="D258" s="2">
        <v>1493573</v>
      </c>
      <c r="E258" s="2">
        <v>1530665</v>
      </c>
      <c r="F258" s="6">
        <f t="shared" si="3"/>
        <v>5.556507126753913E-2</v>
      </c>
      <c r="G258" s="5">
        <f>_xlfn.RANK.EQ(F258,F$15:F$294,0)</f>
        <v>18</v>
      </c>
      <c r="H258" s="84"/>
    </row>
    <row r="259" spans="1:8" ht="14.1" customHeight="1" x14ac:dyDescent="0.25">
      <c r="A259" s="3" t="s">
        <v>38</v>
      </c>
      <c r="B259" s="3" t="s">
        <v>56</v>
      </c>
      <c r="C259" s="4">
        <v>60579</v>
      </c>
      <c r="D259" s="4">
        <v>28743</v>
      </c>
      <c r="E259" s="4">
        <v>31836</v>
      </c>
      <c r="F259" s="6"/>
    </row>
    <row r="260" spans="1:8" ht="14.1" customHeight="1" x14ac:dyDescent="0.25">
      <c r="A260" s="3" t="s">
        <v>38</v>
      </c>
      <c r="B260" s="3" t="s">
        <v>57</v>
      </c>
      <c r="C260" s="4">
        <v>44260</v>
      </c>
      <c r="D260" s="4">
        <v>21037</v>
      </c>
      <c r="E260" s="4">
        <v>23223</v>
      </c>
      <c r="F260" s="6"/>
    </row>
    <row r="261" spans="1:8" ht="14.1" customHeight="1" x14ac:dyDescent="0.25">
      <c r="A261" s="3" t="s">
        <v>38</v>
      </c>
      <c r="B261" s="3" t="s">
        <v>58</v>
      </c>
      <c r="C261" s="4">
        <v>30697</v>
      </c>
      <c r="D261" s="4">
        <v>14479</v>
      </c>
      <c r="E261" s="4">
        <v>16218</v>
      </c>
      <c r="F261" s="6"/>
    </row>
    <row r="262" spans="1:8" ht="14.1" customHeight="1" x14ac:dyDescent="0.25">
      <c r="A262" s="3" t="s">
        <v>38</v>
      </c>
      <c r="B262" s="3" t="s">
        <v>59</v>
      </c>
      <c r="C262" s="4">
        <v>18581</v>
      </c>
      <c r="D262" s="4">
        <v>8412</v>
      </c>
      <c r="E262" s="4">
        <v>10169</v>
      </c>
      <c r="F262" s="6"/>
    </row>
    <row r="263" spans="1:8" ht="14.1" customHeight="1" x14ac:dyDescent="0.25">
      <c r="A263" s="3" t="s">
        <v>38</v>
      </c>
      <c r="B263" s="3" t="s">
        <v>60</v>
      </c>
      <c r="C263" s="4">
        <v>8759</v>
      </c>
      <c r="D263" s="4">
        <v>3889</v>
      </c>
      <c r="E263" s="4">
        <v>4870</v>
      </c>
      <c r="F263" s="6"/>
    </row>
    <row r="264" spans="1:8" ht="14.1" customHeight="1" x14ac:dyDescent="0.25">
      <c r="A264" s="3" t="s">
        <v>38</v>
      </c>
      <c r="B264" s="3" t="s">
        <v>61</v>
      </c>
      <c r="C264" s="4">
        <v>3287</v>
      </c>
      <c r="D264" s="4">
        <v>1396</v>
      </c>
      <c r="E264" s="4">
        <v>1891</v>
      </c>
      <c r="F264" s="6"/>
    </row>
    <row r="265" spans="1:8" ht="14.1" customHeight="1" x14ac:dyDescent="0.25">
      <c r="A265" s="3" t="s">
        <v>38</v>
      </c>
      <c r="B265" s="3" t="s">
        <v>62</v>
      </c>
      <c r="C265" s="4">
        <v>1450</v>
      </c>
      <c r="D265" s="4">
        <v>605</v>
      </c>
      <c r="E265" s="4">
        <v>845</v>
      </c>
      <c r="F265" s="6"/>
    </row>
    <row r="266" spans="1:8" ht="14.1" customHeight="1" x14ac:dyDescent="0.25">
      <c r="A266" s="1" t="s">
        <v>38</v>
      </c>
      <c r="B266" s="1" t="s">
        <v>51</v>
      </c>
      <c r="C266" s="2">
        <v>429</v>
      </c>
      <c r="D266" s="2">
        <v>162</v>
      </c>
      <c r="E266" s="2">
        <v>267</v>
      </c>
      <c r="F266" s="6"/>
    </row>
    <row r="267" spans="1:8" ht="14.1" customHeight="1" x14ac:dyDescent="0.25">
      <c r="A267" s="1" t="s">
        <v>39</v>
      </c>
      <c r="B267" s="1" t="s">
        <v>7</v>
      </c>
      <c r="C267" s="2">
        <v>1068207</v>
      </c>
      <c r="D267" s="2">
        <v>517477</v>
      </c>
      <c r="E267" s="2">
        <v>550730</v>
      </c>
      <c r="F267" s="6">
        <f t="shared" ref="F267:F294" si="4">(C268+C269+C270+C271+C272+C273+C274+C275)/C267</f>
        <v>5.4922875435191872E-2</v>
      </c>
      <c r="G267" s="5">
        <f>_xlfn.RANK.EQ(F267,F$15:F$294,0)</f>
        <v>19</v>
      </c>
      <c r="H267" s="84"/>
    </row>
    <row r="268" spans="1:8" ht="14.1" customHeight="1" x14ac:dyDescent="0.25">
      <c r="A268" s="3" t="s">
        <v>39</v>
      </c>
      <c r="B268" s="3" t="s">
        <v>56</v>
      </c>
      <c r="C268" s="4">
        <v>18889</v>
      </c>
      <c r="D268" s="4">
        <v>8873</v>
      </c>
      <c r="E268" s="4">
        <v>10016</v>
      </c>
      <c r="F268" s="6"/>
    </row>
    <row r="269" spans="1:8" ht="14.1" customHeight="1" x14ac:dyDescent="0.25">
      <c r="A269" s="3" t="s">
        <v>39</v>
      </c>
      <c r="B269" s="3" t="s">
        <v>57</v>
      </c>
      <c r="C269" s="4">
        <v>14576</v>
      </c>
      <c r="D269" s="4">
        <v>6904</v>
      </c>
      <c r="E269" s="4">
        <v>7672</v>
      </c>
      <c r="F269" s="6"/>
    </row>
    <row r="270" spans="1:8" ht="14.1" customHeight="1" x14ac:dyDescent="0.25">
      <c r="A270" s="3" t="s">
        <v>39</v>
      </c>
      <c r="B270" s="3" t="s">
        <v>58</v>
      </c>
      <c r="C270" s="4">
        <v>11317</v>
      </c>
      <c r="D270" s="4">
        <v>5460</v>
      </c>
      <c r="E270" s="4">
        <v>5857</v>
      </c>
      <c r="F270" s="6"/>
    </row>
    <row r="271" spans="1:8" ht="14.1" customHeight="1" x14ac:dyDescent="0.25">
      <c r="A271" s="3" t="s">
        <v>39</v>
      </c>
      <c r="B271" s="3" t="s">
        <v>59</v>
      </c>
      <c r="C271" s="4">
        <v>7232</v>
      </c>
      <c r="D271" s="4">
        <v>3382</v>
      </c>
      <c r="E271" s="4">
        <v>3850</v>
      </c>
      <c r="F271" s="6"/>
    </row>
    <row r="272" spans="1:8" ht="14.1" customHeight="1" x14ac:dyDescent="0.25">
      <c r="A272" s="3" t="s">
        <v>39</v>
      </c>
      <c r="B272" s="3" t="s">
        <v>60</v>
      </c>
      <c r="C272" s="4">
        <v>4171</v>
      </c>
      <c r="D272" s="4">
        <v>1922</v>
      </c>
      <c r="E272" s="4">
        <v>2249</v>
      </c>
      <c r="F272" s="6"/>
    </row>
    <row r="273" spans="1:8" ht="14.1" customHeight="1" x14ac:dyDescent="0.25">
      <c r="A273" s="3" t="s">
        <v>39</v>
      </c>
      <c r="B273" s="3" t="s">
        <v>61</v>
      </c>
      <c r="C273" s="4">
        <v>1502</v>
      </c>
      <c r="D273" s="4">
        <v>664</v>
      </c>
      <c r="E273" s="4">
        <v>838</v>
      </c>
      <c r="F273" s="6"/>
    </row>
    <row r="274" spans="1:8" ht="14.1" customHeight="1" x14ac:dyDescent="0.25">
      <c r="A274" s="3" t="s">
        <v>39</v>
      </c>
      <c r="B274" s="3" t="s">
        <v>62</v>
      </c>
      <c r="C274" s="4">
        <v>794</v>
      </c>
      <c r="D274" s="4">
        <v>331</v>
      </c>
      <c r="E274" s="4">
        <v>463</v>
      </c>
      <c r="F274" s="6"/>
    </row>
    <row r="275" spans="1:8" ht="14.1" customHeight="1" x14ac:dyDescent="0.25">
      <c r="A275" s="1" t="s">
        <v>39</v>
      </c>
      <c r="B275" s="1" t="s">
        <v>51</v>
      </c>
      <c r="C275" s="2">
        <v>188</v>
      </c>
      <c r="D275" s="2">
        <v>69</v>
      </c>
      <c r="E275" s="2">
        <v>119</v>
      </c>
      <c r="F275" s="6"/>
    </row>
    <row r="276" spans="1:8" ht="14.1" customHeight="1" x14ac:dyDescent="0.25">
      <c r="A276" s="1" t="s">
        <v>40</v>
      </c>
      <c r="B276" s="1" t="s">
        <v>7</v>
      </c>
      <c r="C276" s="2">
        <v>7110214</v>
      </c>
      <c r="D276" s="2">
        <v>3423379</v>
      </c>
      <c r="E276" s="2">
        <v>3686835</v>
      </c>
      <c r="F276" s="6">
        <f t="shared" si="4"/>
        <v>6.5124340842624431E-2</v>
      </c>
      <c r="G276" s="5">
        <f>_xlfn.RANK.EQ(F276,F$15:F$294,0)</f>
        <v>6</v>
      </c>
      <c r="H276" s="84"/>
    </row>
    <row r="277" spans="1:8" ht="14.1" customHeight="1" x14ac:dyDescent="0.25">
      <c r="A277" s="3" t="s">
        <v>40</v>
      </c>
      <c r="B277" s="3" t="s">
        <v>56</v>
      </c>
      <c r="C277" s="4">
        <v>159801</v>
      </c>
      <c r="D277" s="4">
        <v>75256</v>
      </c>
      <c r="E277" s="4">
        <v>84545</v>
      </c>
      <c r="F277" s="6"/>
    </row>
    <row r="278" spans="1:8" ht="14.1" customHeight="1" x14ac:dyDescent="0.25">
      <c r="A278" s="3" t="s">
        <v>40</v>
      </c>
      <c r="B278" s="3" t="s">
        <v>57</v>
      </c>
      <c r="C278" s="4">
        <v>121464</v>
      </c>
      <c r="D278" s="4">
        <v>57509</v>
      </c>
      <c r="E278" s="4">
        <v>63955</v>
      </c>
      <c r="F278" s="6"/>
    </row>
    <row r="279" spans="1:8" ht="14.1" customHeight="1" x14ac:dyDescent="0.25">
      <c r="A279" s="3" t="s">
        <v>40</v>
      </c>
      <c r="B279" s="3" t="s">
        <v>58</v>
      </c>
      <c r="C279" s="4">
        <v>85434</v>
      </c>
      <c r="D279" s="4">
        <v>40350</v>
      </c>
      <c r="E279" s="4">
        <v>45084</v>
      </c>
      <c r="F279" s="6"/>
    </row>
    <row r="280" spans="1:8" ht="14.1" customHeight="1" x14ac:dyDescent="0.25">
      <c r="A280" s="3" t="s">
        <v>40</v>
      </c>
      <c r="B280" s="3" t="s">
        <v>59</v>
      </c>
      <c r="C280" s="4">
        <v>50171</v>
      </c>
      <c r="D280" s="4">
        <v>23047</v>
      </c>
      <c r="E280" s="4">
        <v>27124</v>
      </c>
      <c r="F280" s="6"/>
    </row>
    <row r="281" spans="1:8" ht="14.1" customHeight="1" x14ac:dyDescent="0.25">
      <c r="A281" s="3" t="s">
        <v>40</v>
      </c>
      <c r="B281" s="3" t="s">
        <v>60</v>
      </c>
      <c r="C281" s="4">
        <v>27716</v>
      </c>
      <c r="D281" s="4">
        <v>12147</v>
      </c>
      <c r="E281" s="4">
        <v>15569</v>
      </c>
      <c r="F281" s="6"/>
    </row>
    <row r="282" spans="1:8" ht="14.1" customHeight="1" x14ac:dyDescent="0.25">
      <c r="A282" s="3" t="s">
        <v>40</v>
      </c>
      <c r="B282" s="3" t="s">
        <v>61</v>
      </c>
      <c r="C282" s="4">
        <v>10668</v>
      </c>
      <c r="D282" s="4">
        <v>4500</v>
      </c>
      <c r="E282" s="4">
        <v>6168</v>
      </c>
      <c r="F282" s="6"/>
    </row>
    <row r="283" spans="1:8" ht="14.1" customHeight="1" x14ac:dyDescent="0.25">
      <c r="A283" s="3" t="s">
        <v>40</v>
      </c>
      <c r="B283" s="3" t="s">
        <v>62</v>
      </c>
      <c r="C283" s="4">
        <v>5679</v>
      </c>
      <c r="D283" s="4">
        <v>2313</v>
      </c>
      <c r="E283" s="4">
        <v>3366</v>
      </c>
      <c r="F283" s="6"/>
    </row>
    <row r="284" spans="1:8" ht="14.1" customHeight="1" x14ac:dyDescent="0.25">
      <c r="A284" s="1" t="s">
        <v>40</v>
      </c>
      <c r="B284" s="1" t="s">
        <v>51</v>
      </c>
      <c r="C284" s="2">
        <v>2115</v>
      </c>
      <c r="D284" s="2">
        <v>817</v>
      </c>
      <c r="E284" s="2">
        <v>1298</v>
      </c>
      <c r="F284" s="6"/>
    </row>
    <row r="285" spans="1:8" ht="14.1" customHeight="1" x14ac:dyDescent="0.25">
      <c r="A285" s="1" t="s">
        <v>41</v>
      </c>
      <c r="B285" s="1" t="s">
        <v>7</v>
      </c>
      <c r="C285" s="2">
        <v>1818948</v>
      </c>
      <c r="D285" s="2">
        <v>896562</v>
      </c>
      <c r="E285" s="2">
        <v>922386</v>
      </c>
      <c r="F285" s="6">
        <f t="shared" si="4"/>
        <v>6.3135394744654599E-2</v>
      </c>
      <c r="G285" s="5">
        <f>_xlfn.RANK.EQ(F285,F$15:F$294,0)</f>
        <v>8</v>
      </c>
      <c r="H285" s="84"/>
    </row>
    <row r="286" spans="1:8" ht="14.1" customHeight="1" x14ac:dyDescent="0.25">
      <c r="A286" s="3" t="s">
        <v>41</v>
      </c>
      <c r="B286" s="3" t="s">
        <v>56</v>
      </c>
      <c r="C286" s="4">
        <v>38247</v>
      </c>
      <c r="D286" s="4">
        <v>18600</v>
      </c>
      <c r="E286" s="4">
        <v>19647</v>
      </c>
      <c r="F286" s="6"/>
    </row>
    <row r="287" spans="1:8" ht="14.1" customHeight="1" x14ac:dyDescent="0.25">
      <c r="A287" s="3" t="s">
        <v>41</v>
      </c>
      <c r="B287" s="3" t="s">
        <v>57</v>
      </c>
      <c r="C287" s="4">
        <v>28422</v>
      </c>
      <c r="D287" s="4">
        <v>13928</v>
      </c>
      <c r="E287" s="4">
        <v>14494</v>
      </c>
      <c r="F287" s="6"/>
    </row>
    <row r="288" spans="1:8" ht="14.1" customHeight="1" x14ac:dyDescent="0.25">
      <c r="A288" s="3" t="s">
        <v>41</v>
      </c>
      <c r="B288" s="3" t="s">
        <v>58</v>
      </c>
      <c r="C288" s="4">
        <v>21195</v>
      </c>
      <c r="D288" s="4">
        <v>10674</v>
      </c>
      <c r="E288" s="4">
        <v>10521</v>
      </c>
      <c r="F288" s="6"/>
    </row>
    <row r="289" spans="1:8" ht="14.1" customHeight="1" x14ac:dyDescent="0.25">
      <c r="A289" s="3" t="s">
        <v>41</v>
      </c>
      <c r="B289" s="3" t="s">
        <v>59</v>
      </c>
      <c r="C289" s="4">
        <v>14293</v>
      </c>
      <c r="D289" s="4">
        <v>6968</v>
      </c>
      <c r="E289" s="4">
        <v>7325</v>
      </c>
      <c r="F289" s="6"/>
    </row>
    <row r="290" spans="1:8" ht="14.1" customHeight="1" x14ac:dyDescent="0.25">
      <c r="A290" s="3" t="s">
        <v>41</v>
      </c>
      <c r="B290" s="3" t="s">
        <v>60</v>
      </c>
      <c r="C290" s="4">
        <v>8573</v>
      </c>
      <c r="D290" s="4">
        <v>4172</v>
      </c>
      <c r="E290" s="4">
        <v>4401</v>
      </c>
      <c r="F290" s="6"/>
    </row>
    <row r="291" spans="1:8" ht="14.1" customHeight="1" x14ac:dyDescent="0.25">
      <c r="A291" s="3" t="s">
        <v>41</v>
      </c>
      <c r="B291" s="3" t="s">
        <v>61</v>
      </c>
      <c r="C291" s="4">
        <v>2818</v>
      </c>
      <c r="D291" s="4">
        <v>1289</v>
      </c>
      <c r="E291" s="4">
        <v>1529</v>
      </c>
      <c r="F291" s="6"/>
    </row>
    <row r="292" spans="1:8" ht="14.1" customHeight="1" x14ac:dyDescent="0.25">
      <c r="A292" s="3" t="s">
        <v>41</v>
      </c>
      <c r="B292" s="3" t="s">
        <v>62</v>
      </c>
      <c r="C292" s="4">
        <v>1110</v>
      </c>
      <c r="D292" s="4">
        <v>517</v>
      </c>
      <c r="E292" s="4">
        <v>593</v>
      </c>
      <c r="F292" s="6"/>
    </row>
    <row r="293" spans="1:8" ht="14.1" customHeight="1" x14ac:dyDescent="0.25">
      <c r="A293" s="1" t="s">
        <v>41</v>
      </c>
      <c r="B293" s="1" t="s">
        <v>51</v>
      </c>
      <c r="C293" s="2">
        <v>182</v>
      </c>
      <c r="D293" s="2">
        <v>69</v>
      </c>
      <c r="E293" s="2">
        <v>113</v>
      </c>
      <c r="F293" s="6"/>
    </row>
    <row r="294" spans="1:8" ht="14.1" customHeight="1" x14ac:dyDescent="0.25">
      <c r="A294" s="1" t="s">
        <v>42</v>
      </c>
      <c r="B294" s="1" t="s">
        <v>7</v>
      </c>
      <c r="C294" s="2">
        <v>1367692</v>
      </c>
      <c r="D294" s="2">
        <v>659333</v>
      </c>
      <c r="E294" s="2">
        <v>708359</v>
      </c>
      <c r="F294" s="6">
        <f t="shared" si="4"/>
        <v>7.0214638968422713E-2</v>
      </c>
      <c r="G294" s="5">
        <f>_xlfn.RANK.EQ(F294,F$15:F$294,0)</f>
        <v>1</v>
      </c>
      <c r="H294" s="84"/>
    </row>
    <row r="295" spans="1:8" ht="14.1" customHeight="1" x14ac:dyDescent="0.25">
      <c r="A295" s="3" t="s">
        <v>42</v>
      </c>
      <c r="B295" s="3" t="s">
        <v>56</v>
      </c>
      <c r="C295" s="4">
        <v>30335</v>
      </c>
      <c r="D295" s="4">
        <v>14844</v>
      </c>
      <c r="E295" s="4">
        <v>15491</v>
      </c>
      <c r="F295" s="6"/>
    </row>
    <row r="296" spans="1:8" ht="14.1" customHeight="1" x14ac:dyDescent="0.25">
      <c r="A296" s="3" t="s">
        <v>42</v>
      </c>
      <c r="B296" s="3" t="s">
        <v>57</v>
      </c>
      <c r="C296" s="4">
        <v>24798</v>
      </c>
      <c r="D296" s="4">
        <v>12239</v>
      </c>
      <c r="E296" s="4">
        <v>12559</v>
      </c>
      <c r="F296" s="6"/>
    </row>
    <row r="297" spans="1:8" ht="14.1" customHeight="1" x14ac:dyDescent="0.25">
      <c r="A297" s="3" t="s">
        <v>42</v>
      </c>
      <c r="B297" s="3" t="s">
        <v>58</v>
      </c>
      <c r="C297" s="4">
        <v>18430</v>
      </c>
      <c r="D297" s="4">
        <v>9424</v>
      </c>
      <c r="E297" s="4">
        <v>9006</v>
      </c>
      <c r="F297" s="6"/>
    </row>
    <row r="298" spans="1:8" ht="14.1" customHeight="1" x14ac:dyDescent="0.25">
      <c r="A298" s="3" t="s">
        <v>42</v>
      </c>
      <c r="B298" s="3" t="s">
        <v>59</v>
      </c>
      <c r="C298" s="4">
        <v>12212</v>
      </c>
      <c r="D298" s="4">
        <v>5997</v>
      </c>
      <c r="E298" s="4">
        <v>6215</v>
      </c>
      <c r="F298" s="6"/>
    </row>
    <row r="299" spans="1:8" ht="14.1" customHeight="1" x14ac:dyDescent="0.25">
      <c r="A299" s="3" t="s">
        <v>42</v>
      </c>
      <c r="B299" s="3" t="s">
        <v>60</v>
      </c>
      <c r="C299" s="4">
        <v>6230</v>
      </c>
      <c r="D299" s="4">
        <v>2993</v>
      </c>
      <c r="E299" s="4">
        <v>3237</v>
      </c>
      <c r="F299" s="6"/>
    </row>
    <row r="300" spans="1:8" ht="14.1" customHeight="1" x14ac:dyDescent="0.25">
      <c r="A300" s="3" t="s">
        <v>42</v>
      </c>
      <c r="B300" s="3" t="s">
        <v>61</v>
      </c>
      <c r="C300" s="4">
        <v>2572</v>
      </c>
      <c r="D300" s="4">
        <v>1195</v>
      </c>
      <c r="E300" s="4">
        <v>1377</v>
      </c>
      <c r="F300" s="6"/>
    </row>
    <row r="301" spans="1:8" ht="14.1" customHeight="1" x14ac:dyDescent="0.25">
      <c r="A301" s="3" t="s">
        <v>42</v>
      </c>
      <c r="B301" s="3" t="s">
        <v>62</v>
      </c>
      <c r="C301" s="4">
        <v>1188</v>
      </c>
      <c r="D301" s="4">
        <v>517</v>
      </c>
      <c r="E301" s="4">
        <v>671</v>
      </c>
      <c r="F301" s="6"/>
    </row>
    <row r="302" spans="1:8" ht="14.1" customHeight="1" x14ac:dyDescent="0.25">
      <c r="A302" s="1" t="s">
        <v>42</v>
      </c>
      <c r="B302" s="1" t="s">
        <v>51</v>
      </c>
      <c r="C302" s="2">
        <v>267</v>
      </c>
      <c r="D302" s="2">
        <v>99</v>
      </c>
      <c r="E302" s="2">
        <v>168</v>
      </c>
      <c r="F302" s="6"/>
    </row>
    <row r="304" spans="1:8" ht="14.1" customHeight="1" x14ac:dyDescent="0.25">
      <c r="A304" s="66" t="s">
        <v>70</v>
      </c>
      <c r="B304" s="66"/>
      <c r="C304" s="66"/>
      <c r="D304" s="66"/>
      <c r="E304" s="66"/>
      <c r="F304" s="66"/>
      <c r="G304" s="66"/>
    </row>
  </sheetData>
  <mergeCells count="8">
    <mergeCell ref="A1:G1"/>
    <mergeCell ref="F4:F5"/>
    <mergeCell ref="G4:G5"/>
    <mergeCell ref="A4:A5"/>
    <mergeCell ref="B4:B5"/>
    <mergeCell ref="C4:C5"/>
    <mergeCell ref="D4:E4"/>
    <mergeCell ref="A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showGridLines="0" zoomScaleNormal="100" workbookViewId="0">
      <selection activeCell="H22" sqref="H22"/>
    </sheetView>
  </sheetViews>
  <sheetFormatPr baseColWidth="10" defaultColWidth="11.42578125" defaultRowHeight="14.1" customHeight="1" x14ac:dyDescent="0.25"/>
  <cols>
    <col min="1" max="1" width="26" style="15" bestFit="1" customWidth="1"/>
    <col min="2" max="2" width="22.7109375" style="15" bestFit="1" customWidth="1"/>
    <col min="3" max="3" width="13.140625" style="15" bestFit="1" customWidth="1"/>
    <col min="4" max="4" width="20.140625" style="14" customWidth="1"/>
    <col min="5" max="16384" width="11.42578125" style="15"/>
  </cols>
  <sheetData>
    <row r="1" spans="1:7" ht="39.950000000000003" customHeight="1" x14ac:dyDescent="0.25">
      <c r="A1" s="74"/>
      <c r="B1" s="74"/>
      <c r="C1" s="74"/>
      <c r="D1" s="74"/>
      <c r="E1" s="74"/>
    </row>
    <row r="2" spans="1:7" ht="12" customHeight="1" x14ac:dyDescent="0.25">
      <c r="A2" s="48"/>
      <c r="B2" s="48"/>
      <c r="C2" s="48"/>
      <c r="D2" s="48"/>
      <c r="E2" s="48"/>
    </row>
    <row r="3" spans="1:7" ht="14.1" customHeight="1" x14ac:dyDescent="0.25">
      <c r="A3" s="70" t="s">
        <v>64</v>
      </c>
      <c r="B3" s="70"/>
      <c r="C3" s="70"/>
      <c r="D3" s="70"/>
      <c r="E3" s="70"/>
      <c r="F3" s="70"/>
      <c r="G3" s="70"/>
    </row>
    <row r="4" spans="1:7" ht="14.1" customHeight="1" x14ac:dyDescent="0.25">
      <c r="A4" s="16"/>
      <c r="B4" s="13"/>
      <c r="C4" s="13"/>
    </row>
    <row r="5" spans="1:7" ht="14.1" customHeight="1" x14ac:dyDescent="0.25">
      <c r="A5" s="75" t="s">
        <v>1</v>
      </c>
      <c r="B5" s="77" t="s">
        <v>2</v>
      </c>
      <c r="C5" s="77" t="s">
        <v>67</v>
      </c>
      <c r="D5" s="79" t="s">
        <v>64</v>
      </c>
      <c r="E5" s="71" t="s">
        <v>65</v>
      </c>
    </row>
    <row r="6" spans="1:7" ht="14.1" customHeight="1" x14ac:dyDescent="0.25">
      <c r="A6" s="76"/>
      <c r="B6" s="78"/>
      <c r="C6" s="78"/>
      <c r="D6" s="80"/>
      <c r="E6" s="72"/>
    </row>
    <row r="7" spans="1:7" ht="14.1" customHeight="1" x14ac:dyDescent="0.25">
      <c r="A7" s="21" t="s">
        <v>6</v>
      </c>
      <c r="B7" s="21" t="s">
        <v>7</v>
      </c>
      <c r="C7" s="22">
        <v>112336538</v>
      </c>
      <c r="D7" s="23">
        <f>(C8+C9+C10+C11+C12+C13+C14+C15)/C7</f>
        <v>6.1768976715305221E-2</v>
      </c>
      <c r="E7" s="22"/>
      <c r="F7" s="83"/>
    </row>
    <row r="8" spans="1:7" ht="14.1" customHeight="1" x14ac:dyDescent="0.25">
      <c r="A8" s="24" t="s">
        <v>6</v>
      </c>
      <c r="B8" s="24" t="s">
        <v>8</v>
      </c>
      <c r="C8" s="25">
        <v>2317265</v>
      </c>
      <c r="D8" s="26"/>
      <c r="E8" s="25"/>
    </row>
    <row r="9" spans="1:7" ht="14.1" customHeight="1" x14ac:dyDescent="0.25">
      <c r="A9" s="24" t="s">
        <v>6</v>
      </c>
      <c r="B9" s="24" t="s">
        <v>9</v>
      </c>
      <c r="C9" s="25">
        <v>1873934</v>
      </c>
      <c r="D9" s="26"/>
      <c r="E9" s="25"/>
    </row>
    <row r="10" spans="1:7" ht="14.1" customHeight="1" x14ac:dyDescent="0.25">
      <c r="A10" s="24" t="s">
        <v>6</v>
      </c>
      <c r="B10" s="24" t="s">
        <v>46</v>
      </c>
      <c r="C10" s="25">
        <v>1245483</v>
      </c>
      <c r="D10" s="26"/>
      <c r="E10" s="25"/>
    </row>
    <row r="11" spans="1:7" ht="14.1" customHeight="1" x14ac:dyDescent="0.25">
      <c r="A11" s="24" t="s">
        <v>6</v>
      </c>
      <c r="B11" s="24" t="s">
        <v>47</v>
      </c>
      <c r="C11" s="25">
        <v>798936</v>
      </c>
      <c r="D11" s="26"/>
      <c r="E11" s="25"/>
    </row>
    <row r="12" spans="1:7" ht="14.1" customHeight="1" x14ac:dyDescent="0.25">
      <c r="A12" s="24" t="s">
        <v>6</v>
      </c>
      <c r="B12" s="24" t="s">
        <v>48</v>
      </c>
      <c r="C12" s="25">
        <v>454164</v>
      </c>
      <c r="D12" s="26"/>
      <c r="E12" s="25"/>
    </row>
    <row r="13" spans="1:7" ht="14.1" customHeight="1" x14ac:dyDescent="0.25">
      <c r="A13" s="24" t="s">
        <v>6</v>
      </c>
      <c r="B13" s="24" t="s">
        <v>49</v>
      </c>
      <c r="C13" s="25">
        <v>164924</v>
      </c>
      <c r="D13" s="26"/>
      <c r="E13" s="25"/>
    </row>
    <row r="14" spans="1:7" ht="14.1" customHeight="1" x14ac:dyDescent="0.25">
      <c r="A14" s="24" t="s">
        <v>6</v>
      </c>
      <c r="B14" s="24" t="s">
        <v>50</v>
      </c>
      <c r="C14" s="25">
        <v>65732</v>
      </c>
      <c r="D14" s="26"/>
      <c r="E14" s="25"/>
    </row>
    <row r="15" spans="1:7" ht="14.1" customHeight="1" x14ac:dyDescent="0.25">
      <c r="A15" s="24" t="s">
        <v>6</v>
      </c>
      <c r="B15" s="24" t="s">
        <v>51</v>
      </c>
      <c r="C15" s="25">
        <v>18475</v>
      </c>
      <c r="D15" s="26"/>
      <c r="E15" s="25"/>
    </row>
    <row r="16" spans="1:7" ht="14.1" customHeight="1" x14ac:dyDescent="0.25">
      <c r="A16" s="21" t="s">
        <v>11</v>
      </c>
      <c r="B16" s="21" t="s">
        <v>7</v>
      </c>
      <c r="C16" s="22">
        <v>1184996</v>
      </c>
      <c r="D16" s="23">
        <f>(C17+C18+C19+C20+C21+C22+C23+C24)/C16</f>
        <v>5.0925910298431389E-2</v>
      </c>
      <c r="E16" s="22">
        <f>_xlfn.RANK.EQ(D16,D$16:D$295,0)</f>
        <v>27</v>
      </c>
      <c r="F16" s="83"/>
    </row>
    <row r="17" spans="1:6" ht="14.1" customHeight="1" x14ac:dyDescent="0.25">
      <c r="A17" s="24" t="s">
        <v>11</v>
      </c>
      <c r="B17" s="24" t="s">
        <v>8</v>
      </c>
      <c r="C17" s="25">
        <v>21004</v>
      </c>
      <c r="D17" s="26"/>
      <c r="E17" s="25"/>
    </row>
    <row r="18" spans="1:6" ht="14.1" customHeight="1" x14ac:dyDescent="0.25">
      <c r="A18" s="24" t="s">
        <v>11</v>
      </c>
      <c r="B18" s="24" t="s">
        <v>9</v>
      </c>
      <c r="C18" s="25">
        <v>15254</v>
      </c>
      <c r="D18" s="26"/>
      <c r="E18" s="25"/>
    </row>
    <row r="19" spans="1:6" ht="14.1" customHeight="1" x14ac:dyDescent="0.25">
      <c r="A19" s="24" t="s">
        <v>11</v>
      </c>
      <c r="B19" s="24" t="s">
        <v>46</v>
      </c>
      <c r="C19" s="25">
        <v>10673</v>
      </c>
      <c r="D19" s="26"/>
      <c r="E19" s="25"/>
    </row>
    <row r="20" spans="1:6" ht="14.1" customHeight="1" x14ac:dyDescent="0.25">
      <c r="A20" s="24" t="s">
        <v>11</v>
      </c>
      <c r="B20" s="24" t="s">
        <v>47</v>
      </c>
      <c r="C20" s="25">
        <v>7228</v>
      </c>
      <c r="D20" s="26"/>
      <c r="E20" s="25"/>
    </row>
    <row r="21" spans="1:6" ht="14.1" customHeight="1" x14ac:dyDescent="0.25">
      <c r="A21" s="24" t="s">
        <v>11</v>
      </c>
      <c r="B21" s="24" t="s">
        <v>48</v>
      </c>
      <c r="C21" s="25">
        <v>4061</v>
      </c>
      <c r="D21" s="26"/>
      <c r="E21" s="25"/>
    </row>
    <row r="22" spans="1:6" ht="14.1" customHeight="1" x14ac:dyDescent="0.25">
      <c r="A22" s="24" t="s">
        <v>11</v>
      </c>
      <c r="B22" s="24" t="s">
        <v>49</v>
      </c>
      <c r="C22" s="25">
        <v>1467</v>
      </c>
      <c r="D22" s="26"/>
      <c r="E22" s="25"/>
    </row>
    <row r="23" spans="1:6" ht="14.1" customHeight="1" x14ac:dyDescent="0.25">
      <c r="A23" s="24" t="s">
        <v>11</v>
      </c>
      <c r="B23" s="24" t="s">
        <v>50</v>
      </c>
      <c r="C23" s="27">
        <v>551</v>
      </c>
      <c r="D23" s="26"/>
      <c r="E23" s="27"/>
    </row>
    <row r="24" spans="1:6" ht="14.1" customHeight="1" x14ac:dyDescent="0.25">
      <c r="A24" s="24" t="s">
        <v>11</v>
      </c>
      <c r="B24" s="24" t="s">
        <v>51</v>
      </c>
      <c r="C24" s="27">
        <v>109</v>
      </c>
      <c r="D24" s="26"/>
      <c r="E24" s="27"/>
    </row>
    <row r="25" spans="1:6" ht="14.1" customHeight="1" x14ac:dyDescent="0.25">
      <c r="A25" s="21" t="s">
        <v>12</v>
      </c>
      <c r="B25" s="21" t="s">
        <v>7</v>
      </c>
      <c r="C25" s="22">
        <v>3155070</v>
      </c>
      <c r="D25" s="23">
        <f t="shared" ref="D25" si="0">(C26+C27+C28+C29+C30+C31+C32+C33)/C25</f>
        <v>4.4571118865825481E-2</v>
      </c>
      <c r="E25" s="22">
        <f>_xlfn.RANK.EQ(D25,D$16:D$295,0)</f>
        <v>30</v>
      </c>
      <c r="F25" s="83"/>
    </row>
    <row r="26" spans="1:6" ht="14.1" customHeight="1" x14ac:dyDescent="0.25">
      <c r="A26" s="24" t="s">
        <v>12</v>
      </c>
      <c r="B26" s="24" t="s">
        <v>8</v>
      </c>
      <c r="C26" s="25">
        <v>52560</v>
      </c>
      <c r="D26" s="26"/>
      <c r="E26" s="25"/>
    </row>
    <row r="27" spans="1:6" ht="14.1" customHeight="1" x14ac:dyDescent="0.25">
      <c r="A27" s="24" t="s">
        <v>12</v>
      </c>
      <c r="B27" s="24" t="s">
        <v>9</v>
      </c>
      <c r="C27" s="25">
        <v>37742</v>
      </c>
      <c r="D27" s="26"/>
      <c r="E27" s="25"/>
    </row>
    <row r="28" spans="1:6" ht="14.1" customHeight="1" x14ac:dyDescent="0.25">
      <c r="A28" s="24" t="s">
        <v>12</v>
      </c>
      <c r="B28" s="24" t="s">
        <v>46</v>
      </c>
      <c r="C28" s="25">
        <v>24055</v>
      </c>
      <c r="D28" s="26"/>
      <c r="E28" s="25"/>
    </row>
    <row r="29" spans="1:6" ht="14.1" customHeight="1" x14ac:dyDescent="0.25">
      <c r="A29" s="24" t="s">
        <v>12</v>
      </c>
      <c r="B29" s="24" t="s">
        <v>47</v>
      </c>
      <c r="C29" s="25">
        <v>14744</v>
      </c>
      <c r="D29" s="26"/>
      <c r="E29" s="25"/>
    </row>
    <row r="30" spans="1:6" ht="14.1" customHeight="1" x14ac:dyDescent="0.25">
      <c r="A30" s="24" t="s">
        <v>12</v>
      </c>
      <c r="B30" s="24" t="s">
        <v>48</v>
      </c>
      <c r="C30" s="25">
        <v>7764</v>
      </c>
      <c r="D30" s="26"/>
      <c r="E30" s="25"/>
    </row>
    <row r="31" spans="1:6" ht="14.1" customHeight="1" x14ac:dyDescent="0.25">
      <c r="A31" s="24" t="s">
        <v>12</v>
      </c>
      <c r="B31" s="24" t="s">
        <v>49</v>
      </c>
      <c r="C31" s="25">
        <v>2641</v>
      </c>
      <c r="D31" s="26"/>
      <c r="E31" s="25"/>
    </row>
    <row r="32" spans="1:6" ht="14.1" customHeight="1" x14ac:dyDescent="0.25">
      <c r="A32" s="24" t="s">
        <v>12</v>
      </c>
      <c r="B32" s="24" t="s">
        <v>50</v>
      </c>
      <c r="C32" s="27">
        <v>913</v>
      </c>
      <c r="D32" s="26"/>
      <c r="E32" s="25"/>
    </row>
    <row r="33" spans="1:6" ht="14.1" customHeight="1" x14ac:dyDescent="0.25">
      <c r="A33" s="24" t="s">
        <v>12</v>
      </c>
      <c r="B33" s="24" t="s">
        <v>51</v>
      </c>
      <c r="C33" s="27">
        <v>206</v>
      </c>
      <c r="D33" s="26"/>
      <c r="E33" s="25"/>
    </row>
    <row r="34" spans="1:6" ht="14.1" customHeight="1" x14ac:dyDescent="0.25">
      <c r="A34" s="21" t="s">
        <v>13</v>
      </c>
      <c r="B34" s="21" t="s">
        <v>7</v>
      </c>
      <c r="C34" s="22">
        <v>637026</v>
      </c>
      <c r="D34" s="23">
        <f t="shared" ref="D34" si="1">(C35+C36+C37+C38+C39+C40+C41+C42)/C34</f>
        <v>4.2728240291605053E-2</v>
      </c>
      <c r="E34" s="22">
        <f>_xlfn.RANK.EQ(D34,D$16:D$295,0)</f>
        <v>31</v>
      </c>
      <c r="F34" s="83"/>
    </row>
    <row r="35" spans="1:6" ht="14.1" customHeight="1" x14ac:dyDescent="0.25">
      <c r="A35" s="24" t="s">
        <v>13</v>
      </c>
      <c r="B35" s="24" t="s">
        <v>8</v>
      </c>
      <c r="C35" s="25">
        <v>10279</v>
      </c>
      <c r="D35" s="26"/>
      <c r="E35" s="25"/>
    </row>
    <row r="36" spans="1:6" ht="14.1" customHeight="1" x14ac:dyDescent="0.25">
      <c r="A36" s="24" t="s">
        <v>13</v>
      </c>
      <c r="B36" s="24" t="s">
        <v>9</v>
      </c>
      <c r="C36" s="25">
        <v>7012</v>
      </c>
      <c r="D36" s="26"/>
      <c r="E36" s="25"/>
    </row>
    <row r="37" spans="1:6" ht="14.1" customHeight="1" x14ac:dyDescent="0.25">
      <c r="A37" s="24" t="s">
        <v>13</v>
      </c>
      <c r="B37" s="24" t="s">
        <v>46</v>
      </c>
      <c r="C37" s="25">
        <v>4598</v>
      </c>
      <c r="D37" s="26"/>
      <c r="E37" s="25"/>
    </row>
    <row r="38" spans="1:6" ht="14.1" customHeight="1" x14ac:dyDescent="0.25">
      <c r="A38" s="24" t="s">
        <v>13</v>
      </c>
      <c r="B38" s="24" t="s">
        <v>47</v>
      </c>
      <c r="C38" s="25">
        <v>2805</v>
      </c>
      <c r="D38" s="26"/>
      <c r="E38" s="25"/>
    </row>
    <row r="39" spans="1:6" ht="14.1" customHeight="1" x14ac:dyDescent="0.25">
      <c r="A39" s="24" t="s">
        <v>13</v>
      </c>
      <c r="B39" s="24" t="s">
        <v>48</v>
      </c>
      <c r="C39" s="25">
        <v>1589</v>
      </c>
      <c r="D39" s="26"/>
      <c r="E39" s="25"/>
    </row>
    <row r="40" spans="1:6" ht="14.1" customHeight="1" x14ac:dyDescent="0.25">
      <c r="A40" s="24" t="s">
        <v>13</v>
      </c>
      <c r="B40" s="24" t="s">
        <v>49</v>
      </c>
      <c r="C40" s="27">
        <v>655</v>
      </c>
      <c r="D40" s="26"/>
      <c r="E40" s="25"/>
    </row>
    <row r="41" spans="1:6" ht="14.1" customHeight="1" x14ac:dyDescent="0.25">
      <c r="A41" s="24" t="s">
        <v>13</v>
      </c>
      <c r="B41" s="24" t="s">
        <v>50</v>
      </c>
      <c r="C41" s="27">
        <v>223</v>
      </c>
      <c r="D41" s="26"/>
      <c r="E41" s="27"/>
    </row>
    <row r="42" spans="1:6" ht="14.1" customHeight="1" x14ac:dyDescent="0.25">
      <c r="A42" s="24" t="s">
        <v>13</v>
      </c>
      <c r="B42" s="24" t="s">
        <v>51</v>
      </c>
      <c r="C42" s="27">
        <v>58</v>
      </c>
      <c r="D42" s="26"/>
      <c r="E42" s="27"/>
    </row>
    <row r="43" spans="1:6" ht="14.1" customHeight="1" x14ac:dyDescent="0.25">
      <c r="A43" s="21" t="s">
        <v>14</v>
      </c>
      <c r="B43" s="21" t="s">
        <v>7</v>
      </c>
      <c r="C43" s="22">
        <v>822441</v>
      </c>
      <c r="D43" s="23">
        <f t="shared" ref="D43" si="2">(C44+C45+C46+C47+C48+C49+C50+C51)/C43</f>
        <v>5.6539010093125223E-2</v>
      </c>
      <c r="E43" s="22">
        <f>_xlfn.RANK.EQ(D43,D$16:D$295,0)</f>
        <v>24</v>
      </c>
      <c r="F43" s="83"/>
    </row>
    <row r="44" spans="1:6" ht="14.1" customHeight="1" x14ac:dyDescent="0.25">
      <c r="A44" s="24" t="s">
        <v>14</v>
      </c>
      <c r="B44" s="24" t="s">
        <v>8</v>
      </c>
      <c r="C44" s="25">
        <v>15079</v>
      </c>
      <c r="D44" s="26"/>
      <c r="E44" s="25"/>
    </row>
    <row r="45" spans="1:6" ht="14.1" customHeight="1" x14ac:dyDescent="0.25">
      <c r="A45" s="24" t="s">
        <v>14</v>
      </c>
      <c r="B45" s="24" t="s">
        <v>9</v>
      </c>
      <c r="C45" s="25">
        <v>12890</v>
      </c>
      <c r="D45" s="26"/>
      <c r="E45" s="25"/>
    </row>
    <row r="46" spans="1:6" ht="14.1" customHeight="1" x14ac:dyDescent="0.25">
      <c r="A46" s="24" t="s">
        <v>14</v>
      </c>
      <c r="B46" s="24" t="s">
        <v>46</v>
      </c>
      <c r="C46" s="25">
        <v>8320</v>
      </c>
      <c r="D46" s="26"/>
      <c r="E46" s="25"/>
    </row>
    <row r="47" spans="1:6" ht="14.1" customHeight="1" x14ac:dyDescent="0.25">
      <c r="A47" s="24" t="s">
        <v>14</v>
      </c>
      <c r="B47" s="24" t="s">
        <v>47</v>
      </c>
      <c r="C47" s="25">
        <v>5254</v>
      </c>
      <c r="D47" s="26"/>
      <c r="E47" s="25"/>
    </row>
    <row r="48" spans="1:6" ht="14.1" customHeight="1" x14ac:dyDescent="0.25">
      <c r="A48" s="24" t="s">
        <v>14</v>
      </c>
      <c r="B48" s="24" t="s">
        <v>48</v>
      </c>
      <c r="C48" s="25">
        <v>3209</v>
      </c>
      <c r="D48" s="26"/>
      <c r="E48" s="25"/>
    </row>
    <row r="49" spans="1:6" ht="14.1" customHeight="1" x14ac:dyDescent="0.25">
      <c r="A49" s="24" t="s">
        <v>14</v>
      </c>
      <c r="B49" s="24" t="s">
        <v>49</v>
      </c>
      <c r="C49" s="25">
        <v>1127</v>
      </c>
      <c r="D49" s="26"/>
      <c r="E49" s="25"/>
    </row>
    <row r="50" spans="1:6" ht="14.1" customHeight="1" x14ac:dyDescent="0.25">
      <c r="A50" s="24" t="s">
        <v>14</v>
      </c>
      <c r="B50" s="24" t="s">
        <v>50</v>
      </c>
      <c r="C50" s="27">
        <v>479</v>
      </c>
      <c r="D50" s="26"/>
      <c r="E50" s="25"/>
    </row>
    <row r="51" spans="1:6" ht="14.1" customHeight="1" x14ac:dyDescent="0.25">
      <c r="A51" s="24" t="s">
        <v>14</v>
      </c>
      <c r="B51" s="24" t="s">
        <v>51</v>
      </c>
      <c r="C51" s="27">
        <v>142</v>
      </c>
      <c r="D51" s="26"/>
      <c r="E51" s="25"/>
    </row>
    <row r="52" spans="1:6" ht="14.1" customHeight="1" x14ac:dyDescent="0.25">
      <c r="A52" s="21" t="s">
        <v>15</v>
      </c>
      <c r="B52" s="21" t="s">
        <v>7</v>
      </c>
      <c r="C52" s="22">
        <v>2748391</v>
      </c>
      <c r="D52" s="23">
        <f t="shared" ref="D52:D115" si="3">(C53+C54+C55+C56+C57+C58+C59+C60)/C52</f>
        <v>5.6912207906371401E-2</v>
      </c>
      <c r="E52" s="22">
        <f>_xlfn.RANK.EQ(D52,D$16:D$295,0)</f>
        <v>22</v>
      </c>
      <c r="F52" s="83"/>
    </row>
    <row r="53" spans="1:6" ht="14.1" customHeight="1" x14ac:dyDescent="0.25">
      <c r="A53" s="24" t="s">
        <v>15</v>
      </c>
      <c r="B53" s="24" t="s">
        <v>8</v>
      </c>
      <c r="C53" s="25">
        <v>55667</v>
      </c>
      <c r="D53" s="26"/>
      <c r="E53" s="25"/>
    </row>
    <row r="54" spans="1:6" ht="14.1" customHeight="1" x14ac:dyDescent="0.25">
      <c r="A54" s="24" t="s">
        <v>15</v>
      </c>
      <c r="B54" s="24" t="s">
        <v>9</v>
      </c>
      <c r="C54" s="25">
        <v>42832</v>
      </c>
      <c r="D54" s="26"/>
      <c r="E54" s="25"/>
    </row>
    <row r="55" spans="1:6" ht="14.1" customHeight="1" x14ac:dyDescent="0.25">
      <c r="A55" s="24" t="s">
        <v>15</v>
      </c>
      <c r="B55" s="24" t="s">
        <v>46</v>
      </c>
      <c r="C55" s="25">
        <v>27610</v>
      </c>
      <c r="D55" s="26"/>
      <c r="E55" s="25"/>
    </row>
    <row r="56" spans="1:6" ht="14.1" customHeight="1" x14ac:dyDescent="0.25">
      <c r="A56" s="24" t="s">
        <v>15</v>
      </c>
      <c r="B56" s="24" t="s">
        <v>47</v>
      </c>
      <c r="C56" s="25">
        <v>17076</v>
      </c>
      <c r="D56" s="26"/>
      <c r="E56" s="25"/>
    </row>
    <row r="57" spans="1:6" ht="14.1" customHeight="1" x14ac:dyDescent="0.25">
      <c r="A57" s="24" t="s">
        <v>15</v>
      </c>
      <c r="B57" s="24" t="s">
        <v>48</v>
      </c>
      <c r="C57" s="25">
        <v>9002</v>
      </c>
      <c r="D57" s="26"/>
      <c r="E57" s="25"/>
    </row>
    <row r="58" spans="1:6" ht="14.1" customHeight="1" x14ac:dyDescent="0.25">
      <c r="A58" s="24" t="s">
        <v>15</v>
      </c>
      <c r="B58" s="24" t="s">
        <v>49</v>
      </c>
      <c r="C58" s="25">
        <v>2959</v>
      </c>
      <c r="D58" s="26"/>
      <c r="E58" s="25"/>
    </row>
    <row r="59" spans="1:6" ht="14.1" customHeight="1" x14ac:dyDescent="0.25">
      <c r="A59" s="24" t="s">
        <v>15</v>
      </c>
      <c r="B59" s="24" t="s">
        <v>50</v>
      </c>
      <c r="C59" s="25">
        <v>1008</v>
      </c>
      <c r="D59" s="26"/>
      <c r="E59" s="27"/>
    </row>
    <row r="60" spans="1:6" ht="14.1" customHeight="1" x14ac:dyDescent="0.25">
      <c r="A60" s="24" t="s">
        <v>15</v>
      </c>
      <c r="B60" s="24" t="s">
        <v>51</v>
      </c>
      <c r="C60" s="27">
        <v>263</v>
      </c>
      <c r="D60" s="26"/>
      <c r="E60" s="27"/>
    </row>
    <row r="61" spans="1:6" ht="14.1" customHeight="1" x14ac:dyDescent="0.25">
      <c r="A61" s="21" t="s">
        <v>16</v>
      </c>
      <c r="B61" s="21" t="s">
        <v>7</v>
      </c>
      <c r="C61" s="22">
        <v>650555</v>
      </c>
      <c r="D61" s="23">
        <f t="shared" si="3"/>
        <v>6.2059318581826284E-2</v>
      </c>
      <c r="E61" s="22">
        <f>_xlfn.RANK.EQ(D61,D$16:D$295,0)</f>
        <v>16</v>
      </c>
      <c r="F61" s="83"/>
    </row>
    <row r="62" spans="1:6" ht="14.1" customHeight="1" x14ac:dyDescent="0.25">
      <c r="A62" s="24" t="s">
        <v>16</v>
      </c>
      <c r="B62" s="24" t="s">
        <v>8</v>
      </c>
      <c r="C62" s="25">
        <v>13806</v>
      </c>
      <c r="D62" s="26"/>
      <c r="E62" s="25"/>
    </row>
    <row r="63" spans="1:6" ht="14.1" customHeight="1" x14ac:dyDescent="0.25">
      <c r="A63" s="24" t="s">
        <v>16</v>
      </c>
      <c r="B63" s="24" t="s">
        <v>9</v>
      </c>
      <c r="C63" s="25">
        <v>10239</v>
      </c>
      <c r="D63" s="26"/>
      <c r="E63" s="25"/>
    </row>
    <row r="64" spans="1:6" ht="14.1" customHeight="1" x14ac:dyDescent="0.25">
      <c r="A64" s="24" t="s">
        <v>16</v>
      </c>
      <c r="B64" s="24" t="s">
        <v>46</v>
      </c>
      <c r="C64" s="25">
        <v>6976</v>
      </c>
      <c r="D64" s="26"/>
      <c r="E64" s="25"/>
    </row>
    <row r="65" spans="1:6" ht="14.1" customHeight="1" x14ac:dyDescent="0.25">
      <c r="A65" s="24" t="s">
        <v>16</v>
      </c>
      <c r="B65" s="24" t="s">
        <v>47</v>
      </c>
      <c r="C65" s="25">
        <v>4565</v>
      </c>
      <c r="D65" s="26"/>
      <c r="E65" s="25"/>
    </row>
    <row r="66" spans="1:6" ht="14.1" customHeight="1" x14ac:dyDescent="0.25">
      <c r="A66" s="24" t="s">
        <v>16</v>
      </c>
      <c r="B66" s="24" t="s">
        <v>48</v>
      </c>
      <c r="C66" s="25">
        <v>2906</v>
      </c>
      <c r="D66" s="26"/>
      <c r="E66" s="25"/>
    </row>
    <row r="67" spans="1:6" ht="14.1" customHeight="1" x14ac:dyDescent="0.25">
      <c r="A67" s="24" t="s">
        <v>16</v>
      </c>
      <c r="B67" s="24" t="s">
        <v>49</v>
      </c>
      <c r="C67" s="25">
        <v>1259</v>
      </c>
      <c r="D67" s="26"/>
      <c r="E67" s="25"/>
    </row>
    <row r="68" spans="1:6" ht="14.1" customHeight="1" x14ac:dyDescent="0.25">
      <c r="A68" s="24" t="s">
        <v>16</v>
      </c>
      <c r="B68" s="24" t="s">
        <v>50</v>
      </c>
      <c r="C68" s="27">
        <v>499</v>
      </c>
      <c r="D68" s="26"/>
      <c r="E68" s="25"/>
    </row>
    <row r="69" spans="1:6" ht="14.1" customHeight="1" x14ac:dyDescent="0.25">
      <c r="A69" s="24" t="s">
        <v>16</v>
      </c>
      <c r="B69" s="24" t="s">
        <v>51</v>
      </c>
      <c r="C69" s="27">
        <v>123</v>
      </c>
      <c r="D69" s="26"/>
      <c r="E69" s="25"/>
    </row>
    <row r="70" spans="1:6" ht="14.1" customHeight="1" x14ac:dyDescent="0.25">
      <c r="A70" s="21" t="s">
        <v>17</v>
      </c>
      <c r="B70" s="21" t="s">
        <v>7</v>
      </c>
      <c r="C70" s="22">
        <v>4796580</v>
      </c>
      <c r="D70" s="23">
        <f t="shared" si="3"/>
        <v>4.8989488343778274E-2</v>
      </c>
      <c r="E70" s="22">
        <f>_xlfn.RANK.EQ(D70,D$16:D$295,0)</f>
        <v>29</v>
      </c>
      <c r="F70" s="83"/>
    </row>
    <row r="71" spans="1:6" ht="14.1" customHeight="1" x14ac:dyDescent="0.25">
      <c r="A71" s="24" t="s">
        <v>17</v>
      </c>
      <c r="B71" s="24" t="s">
        <v>8</v>
      </c>
      <c r="C71" s="25">
        <v>78922</v>
      </c>
      <c r="D71" s="26"/>
      <c r="E71" s="25"/>
    </row>
    <row r="72" spans="1:6" ht="14.1" customHeight="1" x14ac:dyDescent="0.25">
      <c r="A72" s="24" t="s">
        <v>17</v>
      </c>
      <c r="B72" s="24" t="s">
        <v>9</v>
      </c>
      <c r="C72" s="25">
        <v>68500</v>
      </c>
      <c r="D72" s="26"/>
      <c r="E72" s="25"/>
    </row>
    <row r="73" spans="1:6" ht="14.1" customHeight="1" x14ac:dyDescent="0.25">
      <c r="A73" s="24" t="s">
        <v>17</v>
      </c>
      <c r="B73" s="24" t="s">
        <v>46</v>
      </c>
      <c r="C73" s="25">
        <v>39750</v>
      </c>
      <c r="D73" s="26"/>
      <c r="E73" s="25"/>
    </row>
    <row r="74" spans="1:6" ht="14.1" customHeight="1" x14ac:dyDescent="0.25">
      <c r="A74" s="24" t="s">
        <v>17</v>
      </c>
      <c r="B74" s="24" t="s">
        <v>47</v>
      </c>
      <c r="C74" s="25">
        <v>24678</v>
      </c>
      <c r="D74" s="26"/>
      <c r="E74" s="25"/>
    </row>
    <row r="75" spans="1:6" ht="14.1" customHeight="1" x14ac:dyDescent="0.25">
      <c r="A75" s="24" t="s">
        <v>17</v>
      </c>
      <c r="B75" s="24" t="s">
        <v>48</v>
      </c>
      <c r="C75" s="25">
        <v>13513</v>
      </c>
      <c r="D75" s="26"/>
      <c r="E75" s="25"/>
    </row>
    <row r="76" spans="1:6" ht="14.1" customHeight="1" x14ac:dyDescent="0.25">
      <c r="A76" s="24" t="s">
        <v>17</v>
      </c>
      <c r="B76" s="24" t="s">
        <v>49</v>
      </c>
      <c r="C76" s="25">
        <v>5569</v>
      </c>
      <c r="D76" s="26"/>
      <c r="E76" s="25"/>
    </row>
    <row r="77" spans="1:6" ht="14.1" customHeight="1" x14ac:dyDescent="0.25">
      <c r="A77" s="24" t="s">
        <v>17</v>
      </c>
      <c r="B77" s="24" t="s">
        <v>50</v>
      </c>
      <c r="C77" s="25">
        <v>2583</v>
      </c>
      <c r="D77" s="26"/>
      <c r="E77" s="27"/>
    </row>
    <row r="78" spans="1:6" ht="14.1" customHeight="1" x14ac:dyDescent="0.25">
      <c r="A78" s="24" t="s">
        <v>17</v>
      </c>
      <c r="B78" s="24" t="s">
        <v>51</v>
      </c>
      <c r="C78" s="25">
        <v>1467</v>
      </c>
      <c r="D78" s="26"/>
      <c r="E78" s="27"/>
    </row>
    <row r="79" spans="1:6" ht="14.1" customHeight="1" x14ac:dyDescent="0.25">
      <c r="A79" s="21" t="s">
        <v>18</v>
      </c>
      <c r="B79" s="21" t="s">
        <v>7</v>
      </c>
      <c r="C79" s="22">
        <v>3406465</v>
      </c>
      <c r="D79" s="23">
        <f t="shared" si="3"/>
        <v>5.6710695691868256E-2</v>
      </c>
      <c r="E79" s="22">
        <f>_xlfn.RANK.EQ(D79,D$16:D$295,0)</f>
        <v>23</v>
      </c>
      <c r="F79" s="83"/>
    </row>
    <row r="80" spans="1:6" ht="14.1" customHeight="1" x14ac:dyDescent="0.25">
      <c r="A80" s="24" t="s">
        <v>18</v>
      </c>
      <c r="B80" s="24" t="s">
        <v>8</v>
      </c>
      <c r="C80" s="25">
        <v>68809</v>
      </c>
      <c r="D80" s="26"/>
      <c r="E80" s="25"/>
    </row>
    <row r="81" spans="1:6" ht="14.1" customHeight="1" x14ac:dyDescent="0.25">
      <c r="A81" s="24" t="s">
        <v>18</v>
      </c>
      <c r="B81" s="24" t="s">
        <v>9</v>
      </c>
      <c r="C81" s="25">
        <v>54419</v>
      </c>
      <c r="D81" s="26"/>
      <c r="E81" s="25"/>
    </row>
    <row r="82" spans="1:6" ht="14.1" customHeight="1" x14ac:dyDescent="0.25">
      <c r="A82" s="24" t="s">
        <v>18</v>
      </c>
      <c r="B82" s="24" t="s">
        <v>46</v>
      </c>
      <c r="C82" s="25">
        <v>34386</v>
      </c>
      <c r="D82" s="26"/>
      <c r="E82" s="25"/>
    </row>
    <row r="83" spans="1:6" ht="14.1" customHeight="1" x14ac:dyDescent="0.25">
      <c r="A83" s="24" t="s">
        <v>18</v>
      </c>
      <c r="B83" s="24" t="s">
        <v>47</v>
      </c>
      <c r="C83" s="25">
        <v>20704</v>
      </c>
      <c r="D83" s="26"/>
      <c r="E83" s="25"/>
    </row>
    <row r="84" spans="1:6" ht="14.1" customHeight="1" x14ac:dyDescent="0.25">
      <c r="A84" s="24" t="s">
        <v>18</v>
      </c>
      <c r="B84" s="24" t="s">
        <v>48</v>
      </c>
      <c r="C84" s="25">
        <v>10184</v>
      </c>
      <c r="D84" s="26"/>
      <c r="E84" s="25"/>
    </row>
    <row r="85" spans="1:6" ht="14.1" customHeight="1" x14ac:dyDescent="0.25">
      <c r="A85" s="24" t="s">
        <v>18</v>
      </c>
      <c r="B85" s="24" t="s">
        <v>49</v>
      </c>
      <c r="C85" s="25">
        <v>3294</v>
      </c>
      <c r="D85" s="26"/>
      <c r="E85" s="25"/>
    </row>
    <row r="86" spans="1:6" ht="14.1" customHeight="1" x14ac:dyDescent="0.25">
      <c r="A86" s="24" t="s">
        <v>18</v>
      </c>
      <c r="B86" s="24" t="s">
        <v>50</v>
      </c>
      <c r="C86" s="25">
        <v>1101</v>
      </c>
      <c r="D86" s="26"/>
      <c r="E86" s="25"/>
    </row>
    <row r="87" spans="1:6" ht="14.1" customHeight="1" x14ac:dyDescent="0.25">
      <c r="A87" s="24" t="s">
        <v>18</v>
      </c>
      <c r="B87" s="24" t="s">
        <v>51</v>
      </c>
      <c r="C87" s="27">
        <v>286</v>
      </c>
      <c r="D87" s="26"/>
      <c r="E87" s="25"/>
    </row>
    <row r="88" spans="1:6" ht="14.1" customHeight="1" x14ac:dyDescent="0.25">
      <c r="A88" s="21" t="s">
        <v>52</v>
      </c>
      <c r="B88" s="21" t="s">
        <v>7</v>
      </c>
      <c r="C88" s="22">
        <v>8851080</v>
      </c>
      <c r="D88" s="23">
        <f t="shared" si="3"/>
        <v>7.7714245041283103E-2</v>
      </c>
      <c r="E88" s="22">
        <f>_xlfn.RANK.EQ(D88,D$16:D$295,0)</f>
        <v>2</v>
      </c>
      <c r="F88" s="83"/>
    </row>
    <row r="89" spans="1:6" ht="14.1" customHeight="1" x14ac:dyDescent="0.25">
      <c r="A89" s="24" t="s">
        <v>52</v>
      </c>
      <c r="B89" s="24" t="s">
        <v>8</v>
      </c>
      <c r="C89" s="25">
        <v>227625</v>
      </c>
      <c r="D89" s="26"/>
      <c r="E89" s="25"/>
    </row>
    <row r="90" spans="1:6" ht="14.1" customHeight="1" x14ac:dyDescent="0.25">
      <c r="A90" s="24" t="s">
        <v>52</v>
      </c>
      <c r="B90" s="24" t="s">
        <v>9</v>
      </c>
      <c r="C90" s="25">
        <v>179329</v>
      </c>
      <c r="D90" s="26"/>
      <c r="E90" s="25"/>
    </row>
    <row r="91" spans="1:6" ht="14.1" customHeight="1" x14ac:dyDescent="0.25">
      <c r="A91" s="24" t="s">
        <v>52</v>
      </c>
      <c r="B91" s="24" t="s">
        <v>46</v>
      </c>
      <c r="C91" s="25">
        <v>124499</v>
      </c>
      <c r="D91" s="26"/>
      <c r="E91" s="25"/>
    </row>
    <row r="92" spans="1:6" ht="14.1" customHeight="1" x14ac:dyDescent="0.25">
      <c r="A92" s="24" t="s">
        <v>52</v>
      </c>
      <c r="B92" s="24" t="s">
        <v>47</v>
      </c>
      <c r="C92" s="25">
        <v>85121</v>
      </c>
      <c r="D92" s="26"/>
      <c r="E92" s="25"/>
    </row>
    <row r="93" spans="1:6" ht="14.1" customHeight="1" x14ac:dyDescent="0.25">
      <c r="A93" s="24" t="s">
        <v>52</v>
      </c>
      <c r="B93" s="24" t="s">
        <v>48</v>
      </c>
      <c r="C93" s="25">
        <v>47170</v>
      </c>
      <c r="D93" s="26"/>
      <c r="E93" s="25"/>
    </row>
    <row r="94" spans="1:6" ht="14.1" customHeight="1" x14ac:dyDescent="0.25">
      <c r="A94" s="24" t="s">
        <v>52</v>
      </c>
      <c r="B94" s="24" t="s">
        <v>49</v>
      </c>
      <c r="C94" s="25">
        <v>17225</v>
      </c>
      <c r="D94" s="26"/>
      <c r="E94" s="25"/>
    </row>
    <row r="95" spans="1:6" ht="14.1" customHeight="1" x14ac:dyDescent="0.25">
      <c r="A95" s="24" t="s">
        <v>52</v>
      </c>
      <c r="B95" s="24" t="s">
        <v>50</v>
      </c>
      <c r="C95" s="25">
        <v>5797</v>
      </c>
      <c r="D95" s="26"/>
      <c r="E95" s="27"/>
    </row>
    <row r="96" spans="1:6" ht="14.1" customHeight="1" x14ac:dyDescent="0.25">
      <c r="A96" s="24" t="s">
        <v>52</v>
      </c>
      <c r="B96" s="24" t="s">
        <v>51</v>
      </c>
      <c r="C96" s="25">
        <v>1089</v>
      </c>
      <c r="D96" s="26"/>
      <c r="E96" s="27"/>
    </row>
    <row r="97" spans="1:6" ht="14.1" customHeight="1" x14ac:dyDescent="0.25">
      <c r="A97" s="21" t="s">
        <v>20</v>
      </c>
      <c r="B97" s="21" t="s">
        <v>7</v>
      </c>
      <c r="C97" s="22">
        <v>1632934</v>
      </c>
      <c r="D97" s="23">
        <f t="shared" si="3"/>
        <v>6.4294086595049163E-2</v>
      </c>
      <c r="E97" s="22">
        <f>_xlfn.RANK.EQ(D97,D$16:D$295,0)</f>
        <v>13</v>
      </c>
      <c r="F97" s="83"/>
    </row>
    <row r="98" spans="1:6" ht="14.1" customHeight="1" x14ac:dyDescent="0.25">
      <c r="A98" s="24" t="s">
        <v>20</v>
      </c>
      <c r="B98" s="24" t="s">
        <v>8</v>
      </c>
      <c r="C98" s="25">
        <v>34601</v>
      </c>
      <c r="D98" s="26"/>
      <c r="E98" s="25"/>
    </row>
    <row r="99" spans="1:6" ht="14.1" customHeight="1" x14ac:dyDescent="0.25">
      <c r="A99" s="24" t="s">
        <v>20</v>
      </c>
      <c r="B99" s="24" t="s">
        <v>9</v>
      </c>
      <c r="C99" s="25">
        <v>29733</v>
      </c>
      <c r="D99" s="26"/>
      <c r="E99" s="25"/>
    </row>
    <row r="100" spans="1:6" ht="14.1" customHeight="1" x14ac:dyDescent="0.25">
      <c r="A100" s="24" t="s">
        <v>20</v>
      </c>
      <c r="B100" s="24" t="s">
        <v>46</v>
      </c>
      <c r="C100" s="25">
        <v>19595</v>
      </c>
      <c r="D100" s="26"/>
      <c r="E100" s="25"/>
    </row>
    <row r="101" spans="1:6" ht="14.1" customHeight="1" x14ac:dyDescent="0.25">
      <c r="A101" s="24" t="s">
        <v>20</v>
      </c>
      <c r="B101" s="24" t="s">
        <v>47</v>
      </c>
      <c r="C101" s="25">
        <v>12039</v>
      </c>
      <c r="D101" s="26"/>
      <c r="E101" s="25"/>
    </row>
    <row r="102" spans="1:6" ht="14.1" customHeight="1" x14ac:dyDescent="0.25">
      <c r="A102" s="24" t="s">
        <v>20</v>
      </c>
      <c r="B102" s="24" t="s">
        <v>48</v>
      </c>
      <c r="C102" s="25">
        <v>6079</v>
      </c>
      <c r="D102" s="26"/>
      <c r="E102" s="25"/>
    </row>
    <row r="103" spans="1:6" ht="14.1" customHeight="1" x14ac:dyDescent="0.25">
      <c r="A103" s="24" t="s">
        <v>20</v>
      </c>
      <c r="B103" s="24" t="s">
        <v>49</v>
      </c>
      <c r="C103" s="25">
        <v>1953</v>
      </c>
      <c r="D103" s="26"/>
      <c r="E103" s="25"/>
    </row>
    <row r="104" spans="1:6" ht="14.1" customHeight="1" x14ac:dyDescent="0.25">
      <c r="A104" s="24" t="s">
        <v>20</v>
      </c>
      <c r="B104" s="24" t="s">
        <v>50</v>
      </c>
      <c r="C104" s="27">
        <v>753</v>
      </c>
      <c r="D104" s="26"/>
      <c r="E104" s="25"/>
    </row>
    <row r="105" spans="1:6" ht="14.1" customHeight="1" x14ac:dyDescent="0.25">
      <c r="A105" s="24" t="s">
        <v>20</v>
      </c>
      <c r="B105" s="24" t="s">
        <v>51</v>
      </c>
      <c r="C105" s="27">
        <v>235</v>
      </c>
      <c r="D105" s="26"/>
      <c r="E105" s="25"/>
    </row>
    <row r="106" spans="1:6" ht="14.1" customHeight="1" x14ac:dyDescent="0.25">
      <c r="A106" s="21" t="s">
        <v>21</v>
      </c>
      <c r="B106" s="21" t="s">
        <v>7</v>
      </c>
      <c r="C106" s="22">
        <v>5486372</v>
      </c>
      <c r="D106" s="23">
        <f t="shared" si="3"/>
        <v>6.0459261603114045E-2</v>
      </c>
      <c r="E106" s="22">
        <f>_xlfn.RANK.EQ(D106,D$16:D$295,0)</f>
        <v>17</v>
      </c>
      <c r="F106" s="83"/>
    </row>
    <row r="107" spans="1:6" ht="14.1" customHeight="1" x14ac:dyDescent="0.25">
      <c r="A107" s="24" t="s">
        <v>21</v>
      </c>
      <c r="B107" s="24" t="s">
        <v>8</v>
      </c>
      <c r="C107" s="25">
        <v>105229</v>
      </c>
      <c r="D107" s="26"/>
      <c r="E107" s="25"/>
    </row>
    <row r="108" spans="1:6" ht="14.1" customHeight="1" x14ac:dyDescent="0.25">
      <c r="A108" s="24" t="s">
        <v>21</v>
      </c>
      <c r="B108" s="24" t="s">
        <v>9</v>
      </c>
      <c r="C108" s="25">
        <v>86650</v>
      </c>
      <c r="D108" s="26"/>
      <c r="E108" s="25"/>
    </row>
    <row r="109" spans="1:6" ht="14.1" customHeight="1" x14ac:dyDescent="0.25">
      <c r="A109" s="24" t="s">
        <v>21</v>
      </c>
      <c r="B109" s="24" t="s">
        <v>46</v>
      </c>
      <c r="C109" s="25">
        <v>60341</v>
      </c>
      <c r="D109" s="26"/>
      <c r="E109" s="25"/>
    </row>
    <row r="110" spans="1:6" ht="14.1" customHeight="1" x14ac:dyDescent="0.25">
      <c r="A110" s="24" t="s">
        <v>21</v>
      </c>
      <c r="B110" s="24" t="s">
        <v>47</v>
      </c>
      <c r="C110" s="25">
        <v>42362</v>
      </c>
      <c r="D110" s="26"/>
      <c r="E110" s="25"/>
    </row>
    <row r="111" spans="1:6" ht="14.1" customHeight="1" x14ac:dyDescent="0.25">
      <c r="A111" s="24" t="s">
        <v>21</v>
      </c>
      <c r="B111" s="24" t="s">
        <v>48</v>
      </c>
      <c r="C111" s="25">
        <v>24163</v>
      </c>
      <c r="D111" s="26"/>
      <c r="E111" s="25"/>
    </row>
    <row r="112" spans="1:6" ht="14.1" customHeight="1" x14ac:dyDescent="0.25">
      <c r="A112" s="24" t="s">
        <v>21</v>
      </c>
      <c r="B112" s="24" t="s">
        <v>49</v>
      </c>
      <c r="C112" s="25">
        <v>8603</v>
      </c>
      <c r="D112" s="26"/>
      <c r="E112" s="25"/>
    </row>
    <row r="113" spans="1:6" ht="14.1" customHeight="1" x14ac:dyDescent="0.25">
      <c r="A113" s="24" t="s">
        <v>21</v>
      </c>
      <c r="B113" s="24" t="s">
        <v>50</v>
      </c>
      <c r="C113" s="25">
        <v>3588</v>
      </c>
      <c r="D113" s="26"/>
      <c r="E113" s="27"/>
    </row>
    <row r="114" spans="1:6" ht="14.1" customHeight="1" x14ac:dyDescent="0.25">
      <c r="A114" s="24" t="s">
        <v>21</v>
      </c>
      <c r="B114" s="24" t="s">
        <v>51</v>
      </c>
      <c r="C114" s="27">
        <v>766</v>
      </c>
      <c r="D114" s="26"/>
      <c r="E114" s="27"/>
    </row>
    <row r="115" spans="1:6" ht="14.1" customHeight="1" x14ac:dyDescent="0.25">
      <c r="A115" s="21" t="s">
        <v>22</v>
      </c>
      <c r="B115" s="21" t="s">
        <v>7</v>
      </c>
      <c r="C115" s="22">
        <v>3388768</v>
      </c>
      <c r="D115" s="23">
        <f t="shared" si="3"/>
        <v>6.9177648042002285E-2</v>
      </c>
      <c r="E115" s="22">
        <f>_xlfn.RANK.EQ(D115,D$16:D$295,0)</f>
        <v>9</v>
      </c>
      <c r="F115" s="83"/>
    </row>
    <row r="116" spans="1:6" ht="14.1" customHeight="1" x14ac:dyDescent="0.25">
      <c r="A116" s="24" t="s">
        <v>22</v>
      </c>
      <c r="B116" s="24" t="s">
        <v>8</v>
      </c>
      <c r="C116" s="25">
        <v>72733</v>
      </c>
      <c r="D116" s="26"/>
      <c r="E116" s="25"/>
    </row>
    <row r="117" spans="1:6" ht="14.1" customHeight="1" x14ac:dyDescent="0.25">
      <c r="A117" s="24" t="s">
        <v>22</v>
      </c>
      <c r="B117" s="24" t="s">
        <v>9</v>
      </c>
      <c r="C117" s="25">
        <v>66668</v>
      </c>
      <c r="D117" s="26"/>
      <c r="E117" s="25"/>
    </row>
    <row r="118" spans="1:6" ht="14.1" customHeight="1" x14ac:dyDescent="0.25">
      <c r="A118" s="24" t="s">
        <v>22</v>
      </c>
      <c r="B118" s="24" t="s">
        <v>46</v>
      </c>
      <c r="C118" s="25">
        <v>43749</v>
      </c>
      <c r="D118" s="26"/>
      <c r="E118" s="25"/>
    </row>
    <row r="119" spans="1:6" ht="14.1" customHeight="1" x14ac:dyDescent="0.25">
      <c r="A119" s="24" t="s">
        <v>22</v>
      </c>
      <c r="B119" s="24" t="s">
        <v>47</v>
      </c>
      <c r="C119" s="25">
        <v>26491</v>
      </c>
      <c r="D119" s="26"/>
      <c r="E119" s="25"/>
    </row>
    <row r="120" spans="1:6" ht="14.1" customHeight="1" x14ac:dyDescent="0.25">
      <c r="A120" s="24" t="s">
        <v>22</v>
      </c>
      <c r="B120" s="24" t="s">
        <v>48</v>
      </c>
      <c r="C120" s="25">
        <v>14892</v>
      </c>
      <c r="D120" s="26"/>
      <c r="E120" s="25"/>
    </row>
    <row r="121" spans="1:6" ht="14.1" customHeight="1" x14ac:dyDescent="0.25">
      <c r="A121" s="24" t="s">
        <v>22</v>
      </c>
      <c r="B121" s="24" t="s">
        <v>49</v>
      </c>
      <c r="C121" s="25">
        <v>5898</v>
      </c>
      <c r="D121" s="26"/>
      <c r="E121" s="25"/>
    </row>
    <row r="122" spans="1:6" ht="14.1" customHeight="1" x14ac:dyDescent="0.25">
      <c r="A122" s="24" t="s">
        <v>22</v>
      </c>
      <c r="B122" s="24" t="s">
        <v>50</v>
      </c>
      <c r="C122" s="25">
        <v>2810</v>
      </c>
      <c r="D122" s="26"/>
      <c r="E122" s="25"/>
    </row>
    <row r="123" spans="1:6" ht="14.1" customHeight="1" x14ac:dyDescent="0.25">
      <c r="A123" s="24" t="s">
        <v>22</v>
      </c>
      <c r="B123" s="24" t="s">
        <v>51</v>
      </c>
      <c r="C123" s="25">
        <v>1186</v>
      </c>
      <c r="D123" s="26"/>
      <c r="E123" s="25"/>
    </row>
    <row r="124" spans="1:6" ht="14.1" customHeight="1" x14ac:dyDescent="0.25">
      <c r="A124" s="21" t="s">
        <v>23</v>
      </c>
      <c r="B124" s="21" t="s">
        <v>7</v>
      </c>
      <c r="C124" s="22">
        <v>2665018</v>
      </c>
      <c r="D124" s="23">
        <f t="shared" ref="D124:D178" si="4">(C125+C126+C127+C128+C129+C130+C131+C132)/C124</f>
        <v>6.613051018792368E-2</v>
      </c>
      <c r="E124" s="22">
        <f>_xlfn.RANK.EQ(D124,D$16:D$295,0)</f>
        <v>12</v>
      </c>
      <c r="F124" s="83"/>
    </row>
    <row r="125" spans="1:6" ht="14.1" customHeight="1" x14ac:dyDescent="0.25">
      <c r="A125" s="24" t="s">
        <v>23</v>
      </c>
      <c r="B125" s="24" t="s">
        <v>8</v>
      </c>
      <c r="C125" s="25">
        <v>57669</v>
      </c>
      <c r="D125" s="26"/>
      <c r="E125" s="25"/>
    </row>
    <row r="126" spans="1:6" ht="14.1" customHeight="1" x14ac:dyDescent="0.25">
      <c r="A126" s="24" t="s">
        <v>23</v>
      </c>
      <c r="B126" s="24" t="s">
        <v>9</v>
      </c>
      <c r="C126" s="25">
        <v>48068</v>
      </c>
      <c r="D126" s="26"/>
      <c r="E126" s="25"/>
    </row>
    <row r="127" spans="1:6" ht="14.1" customHeight="1" x14ac:dyDescent="0.25">
      <c r="A127" s="24" t="s">
        <v>23</v>
      </c>
      <c r="B127" s="24" t="s">
        <v>46</v>
      </c>
      <c r="C127" s="25">
        <v>31279</v>
      </c>
      <c r="D127" s="26"/>
      <c r="E127" s="25"/>
    </row>
    <row r="128" spans="1:6" ht="14.1" customHeight="1" x14ac:dyDescent="0.25">
      <c r="A128" s="24" t="s">
        <v>23</v>
      </c>
      <c r="B128" s="24" t="s">
        <v>47</v>
      </c>
      <c r="C128" s="25">
        <v>19997</v>
      </c>
      <c r="D128" s="26"/>
      <c r="E128" s="25"/>
    </row>
    <row r="129" spans="1:6" ht="14.1" customHeight="1" x14ac:dyDescent="0.25">
      <c r="A129" s="24" t="s">
        <v>23</v>
      </c>
      <c r="B129" s="24" t="s">
        <v>48</v>
      </c>
      <c r="C129" s="25">
        <v>12043</v>
      </c>
      <c r="D129" s="26"/>
      <c r="E129" s="25"/>
    </row>
    <row r="130" spans="1:6" ht="14.1" customHeight="1" x14ac:dyDescent="0.25">
      <c r="A130" s="24" t="s">
        <v>23</v>
      </c>
      <c r="B130" s="24" t="s">
        <v>49</v>
      </c>
      <c r="C130" s="25">
        <v>4577</v>
      </c>
      <c r="D130" s="26"/>
      <c r="E130" s="25"/>
    </row>
    <row r="131" spans="1:6" ht="14.1" customHeight="1" x14ac:dyDescent="0.25">
      <c r="A131" s="24" t="s">
        <v>23</v>
      </c>
      <c r="B131" s="24" t="s">
        <v>50</v>
      </c>
      <c r="C131" s="25">
        <v>1952</v>
      </c>
      <c r="D131" s="26"/>
      <c r="E131" s="27"/>
    </row>
    <row r="132" spans="1:6" ht="14.1" customHeight="1" x14ac:dyDescent="0.25">
      <c r="A132" s="24" t="s">
        <v>23</v>
      </c>
      <c r="B132" s="24" t="s">
        <v>51</v>
      </c>
      <c r="C132" s="27">
        <v>654</v>
      </c>
      <c r="D132" s="26"/>
      <c r="E132" s="27"/>
    </row>
    <row r="133" spans="1:6" ht="14.1" customHeight="1" x14ac:dyDescent="0.25">
      <c r="A133" s="21" t="s">
        <v>24</v>
      </c>
      <c r="B133" s="21" t="s">
        <v>7</v>
      </c>
      <c r="C133" s="22">
        <v>7350682</v>
      </c>
      <c r="D133" s="23">
        <f t="shared" si="4"/>
        <v>6.2695951205616024E-2</v>
      </c>
      <c r="E133" s="22">
        <f>_xlfn.RANK.EQ(D133,D$16:D$295,0)</f>
        <v>15</v>
      </c>
      <c r="F133" s="83"/>
    </row>
    <row r="134" spans="1:6" ht="14.1" customHeight="1" x14ac:dyDescent="0.25">
      <c r="A134" s="24" t="s">
        <v>24</v>
      </c>
      <c r="B134" s="24" t="s">
        <v>8</v>
      </c>
      <c r="C134" s="25">
        <v>155337</v>
      </c>
      <c r="D134" s="26"/>
      <c r="E134" s="25"/>
    </row>
    <row r="135" spans="1:6" ht="14.1" customHeight="1" x14ac:dyDescent="0.25">
      <c r="A135" s="24" t="s">
        <v>24</v>
      </c>
      <c r="B135" s="24" t="s">
        <v>9</v>
      </c>
      <c r="C135" s="25">
        <v>118204</v>
      </c>
      <c r="D135" s="26"/>
      <c r="E135" s="25"/>
    </row>
    <row r="136" spans="1:6" ht="14.1" customHeight="1" x14ac:dyDescent="0.25">
      <c r="A136" s="24" t="s">
        <v>24</v>
      </c>
      <c r="B136" s="24" t="s">
        <v>46</v>
      </c>
      <c r="C136" s="25">
        <v>80747</v>
      </c>
      <c r="D136" s="26"/>
      <c r="E136" s="25"/>
    </row>
    <row r="137" spans="1:6" ht="14.1" customHeight="1" x14ac:dyDescent="0.25">
      <c r="A137" s="24" t="s">
        <v>24</v>
      </c>
      <c r="B137" s="24" t="s">
        <v>47</v>
      </c>
      <c r="C137" s="25">
        <v>53964</v>
      </c>
      <c r="D137" s="26"/>
      <c r="E137" s="25"/>
    </row>
    <row r="138" spans="1:6" ht="14.1" customHeight="1" x14ac:dyDescent="0.25">
      <c r="A138" s="24" t="s">
        <v>24</v>
      </c>
      <c r="B138" s="24" t="s">
        <v>48</v>
      </c>
      <c r="C138" s="25">
        <v>32720</v>
      </c>
      <c r="D138" s="26"/>
      <c r="E138" s="25"/>
    </row>
    <row r="139" spans="1:6" ht="14.1" customHeight="1" x14ac:dyDescent="0.25">
      <c r="A139" s="24" t="s">
        <v>24</v>
      </c>
      <c r="B139" s="24" t="s">
        <v>49</v>
      </c>
      <c r="C139" s="25">
        <v>13596</v>
      </c>
      <c r="D139" s="26"/>
      <c r="E139" s="25"/>
    </row>
    <row r="140" spans="1:6" ht="14.1" customHeight="1" x14ac:dyDescent="0.25">
      <c r="A140" s="24" t="s">
        <v>24</v>
      </c>
      <c r="B140" s="24" t="s">
        <v>50</v>
      </c>
      <c r="C140" s="25">
        <v>5206</v>
      </c>
      <c r="D140" s="26"/>
      <c r="E140" s="25"/>
    </row>
    <row r="141" spans="1:6" ht="14.1" customHeight="1" x14ac:dyDescent="0.25">
      <c r="A141" s="24" t="s">
        <v>24</v>
      </c>
      <c r="B141" s="24" t="s">
        <v>51</v>
      </c>
      <c r="C141" s="25">
        <v>1084</v>
      </c>
      <c r="D141" s="26"/>
      <c r="E141" s="25"/>
    </row>
    <row r="142" spans="1:6" ht="14.1" customHeight="1" x14ac:dyDescent="0.25">
      <c r="A142" s="21" t="s">
        <v>25</v>
      </c>
      <c r="B142" s="21" t="s">
        <v>7</v>
      </c>
      <c r="C142" s="22">
        <v>15175862</v>
      </c>
      <c r="D142" s="23">
        <f t="shared" si="4"/>
        <v>4.911075232497502E-2</v>
      </c>
      <c r="E142" s="22">
        <f>_xlfn.RANK.EQ(D142,D$16:D$295,0)</f>
        <v>28</v>
      </c>
      <c r="F142" s="83"/>
    </row>
    <row r="143" spans="1:6" ht="14.1" customHeight="1" x14ac:dyDescent="0.25">
      <c r="A143" s="24" t="s">
        <v>25</v>
      </c>
      <c r="B143" s="24" t="s">
        <v>8</v>
      </c>
      <c r="C143" s="25">
        <v>270138</v>
      </c>
      <c r="D143" s="26"/>
      <c r="E143" s="25"/>
    </row>
    <row r="144" spans="1:6" ht="14.1" customHeight="1" x14ac:dyDescent="0.25">
      <c r="A144" s="24" t="s">
        <v>25</v>
      </c>
      <c r="B144" s="24" t="s">
        <v>9</v>
      </c>
      <c r="C144" s="25">
        <v>200542</v>
      </c>
      <c r="D144" s="26"/>
      <c r="E144" s="25"/>
    </row>
    <row r="145" spans="1:6" ht="14.1" customHeight="1" x14ac:dyDescent="0.25">
      <c r="A145" s="24" t="s">
        <v>25</v>
      </c>
      <c r="B145" s="24" t="s">
        <v>46</v>
      </c>
      <c r="C145" s="25">
        <v>129423</v>
      </c>
      <c r="D145" s="26"/>
      <c r="E145" s="25"/>
    </row>
    <row r="146" spans="1:6" ht="14.1" customHeight="1" x14ac:dyDescent="0.25">
      <c r="A146" s="24" t="s">
        <v>25</v>
      </c>
      <c r="B146" s="24" t="s">
        <v>47</v>
      </c>
      <c r="C146" s="25">
        <v>78893</v>
      </c>
      <c r="D146" s="26"/>
      <c r="E146" s="25"/>
    </row>
    <row r="147" spans="1:6" ht="14.1" customHeight="1" x14ac:dyDescent="0.25">
      <c r="A147" s="24" t="s">
        <v>25</v>
      </c>
      <c r="B147" s="24" t="s">
        <v>48</v>
      </c>
      <c r="C147" s="25">
        <v>44498</v>
      </c>
      <c r="D147" s="26"/>
      <c r="E147" s="25"/>
    </row>
    <row r="148" spans="1:6" ht="14.1" customHeight="1" x14ac:dyDescent="0.25">
      <c r="A148" s="24" t="s">
        <v>25</v>
      </c>
      <c r="B148" s="24" t="s">
        <v>49</v>
      </c>
      <c r="C148" s="25">
        <v>14612</v>
      </c>
      <c r="D148" s="26"/>
      <c r="E148" s="25"/>
    </row>
    <row r="149" spans="1:6" ht="14.1" customHeight="1" x14ac:dyDescent="0.25">
      <c r="A149" s="24" t="s">
        <v>25</v>
      </c>
      <c r="B149" s="24" t="s">
        <v>50</v>
      </c>
      <c r="C149" s="25">
        <v>5814</v>
      </c>
      <c r="D149" s="26"/>
      <c r="E149" s="27"/>
    </row>
    <row r="150" spans="1:6" ht="14.1" customHeight="1" x14ac:dyDescent="0.25">
      <c r="A150" s="24" t="s">
        <v>25</v>
      </c>
      <c r="B150" s="24" t="s">
        <v>51</v>
      </c>
      <c r="C150" s="25">
        <v>1378</v>
      </c>
      <c r="D150" s="26"/>
      <c r="E150" s="27"/>
    </row>
    <row r="151" spans="1:6" ht="14.1" customHeight="1" x14ac:dyDescent="0.25">
      <c r="A151" s="21" t="s">
        <v>26</v>
      </c>
      <c r="B151" s="21" t="s">
        <v>7</v>
      </c>
      <c r="C151" s="22">
        <v>4351037</v>
      </c>
      <c r="D151" s="23">
        <f t="shared" si="4"/>
        <v>7.2666814830579463E-2</v>
      </c>
      <c r="E151" s="22">
        <f>_xlfn.RANK.EQ(D151,D$16:D$295,0)</f>
        <v>5</v>
      </c>
      <c r="F151" s="83"/>
    </row>
    <row r="152" spans="1:6" ht="14.1" customHeight="1" x14ac:dyDescent="0.25">
      <c r="A152" s="24" t="s">
        <v>26</v>
      </c>
      <c r="B152" s="24" t="s">
        <v>8</v>
      </c>
      <c r="C152" s="25">
        <v>96347</v>
      </c>
      <c r="D152" s="26"/>
      <c r="E152" s="25"/>
    </row>
    <row r="153" spans="1:6" ht="14.1" customHeight="1" x14ac:dyDescent="0.25">
      <c r="A153" s="24" t="s">
        <v>26</v>
      </c>
      <c r="B153" s="24" t="s">
        <v>9</v>
      </c>
      <c r="C153" s="25">
        <v>83990</v>
      </c>
      <c r="D153" s="26"/>
      <c r="E153" s="25"/>
    </row>
    <row r="154" spans="1:6" ht="14.1" customHeight="1" x14ac:dyDescent="0.25">
      <c r="A154" s="24" t="s">
        <v>26</v>
      </c>
      <c r="B154" s="24" t="s">
        <v>46</v>
      </c>
      <c r="C154" s="25">
        <v>58813</v>
      </c>
      <c r="D154" s="26"/>
      <c r="E154" s="25"/>
    </row>
    <row r="155" spans="1:6" ht="14.1" customHeight="1" x14ac:dyDescent="0.25">
      <c r="A155" s="24" t="s">
        <v>26</v>
      </c>
      <c r="B155" s="24" t="s">
        <v>47</v>
      </c>
      <c r="C155" s="25">
        <v>40032</v>
      </c>
      <c r="D155" s="26"/>
      <c r="E155" s="25"/>
    </row>
    <row r="156" spans="1:6" ht="14.1" customHeight="1" x14ac:dyDescent="0.25">
      <c r="A156" s="24" t="s">
        <v>26</v>
      </c>
      <c r="B156" s="24" t="s">
        <v>48</v>
      </c>
      <c r="C156" s="25">
        <v>23160</v>
      </c>
      <c r="D156" s="26"/>
      <c r="E156" s="25"/>
    </row>
    <row r="157" spans="1:6" ht="14.1" customHeight="1" x14ac:dyDescent="0.25">
      <c r="A157" s="24" t="s">
        <v>26</v>
      </c>
      <c r="B157" s="24" t="s">
        <v>49</v>
      </c>
      <c r="C157" s="25">
        <v>8949</v>
      </c>
      <c r="D157" s="26"/>
      <c r="E157" s="25"/>
    </row>
    <row r="158" spans="1:6" ht="14.1" customHeight="1" x14ac:dyDescent="0.25">
      <c r="A158" s="24" t="s">
        <v>26</v>
      </c>
      <c r="B158" s="24" t="s">
        <v>50</v>
      </c>
      <c r="C158" s="25">
        <v>3839</v>
      </c>
      <c r="D158" s="26"/>
      <c r="E158" s="25"/>
    </row>
    <row r="159" spans="1:6" ht="14.1" customHeight="1" x14ac:dyDescent="0.25">
      <c r="A159" s="24" t="s">
        <v>26</v>
      </c>
      <c r="B159" s="24" t="s">
        <v>51</v>
      </c>
      <c r="C159" s="25">
        <v>1046</v>
      </c>
      <c r="D159" s="26"/>
      <c r="E159" s="25"/>
    </row>
    <row r="160" spans="1:6" ht="14.1" customHeight="1" x14ac:dyDescent="0.25">
      <c r="A160" s="21" t="s">
        <v>27</v>
      </c>
      <c r="B160" s="21" t="s">
        <v>7</v>
      </c>
      <c r="C160" s="22">
        <v>1777227</v>
      </c>
      <c r="D160" s="23">
        <f t="shared" si="4"/>
        <v>6.9925788883468454E-2</v>
      </c>
      <c r="E160" s="22">
        <f>_xlfn.RANK.EQ(D160,D$16:D$295,0)</f>
        <v>8</v>
      </c>
      <c r="F160" s="83"/>
    </row>
    <row r="161" spans="1:6" ht="14.1" customHeight="1" x14ac:dyDescent="0.25">
      <c r="A161" s="24" t="s">
        <v>27</v>
      </c>
      <c r="B161" s="24" t="s">
        <v>8</v>
      </c>
      <c r="C161" s="25">
        <v>40104</v>
      </c>
      <c r="D161" s="26"/>
      <c r="E161" s="25"/>
    </row>
    <row r="162" spans="1:6" ht="14.1" customHeight="1" x14ac:dyDescent="0.25">
      <c r="A162" s="24" t="s">
        <v>27</v>
      </c>
      <c r="B162" s="24" t="s">
        <v>9</v>
      </c>
      <c r="C162" s="25">
        <v>32988</v>
      </c>
      <c r="D162" s="26"/>
      <c r="E162" s="25"/>
    </row>
    <row r="163" spans="1:6" ht="14.1" customHeight="1" x14ac:dyDescent="0.25">
      <c r="A163" s="24" t="s">
        <v>27</v>
      </c>
      <c r="B163" s="24" t="s">
        <v>46</v>
      </c>
      <c r="C163" s="25">
        <v>23535</v>
      </c>
      <c r="D163" s="26"/>
      <c r="E163" s="25"/>
    </row>
    <row r="164" spans="1:6" ht="14.1" customHeight="1" x14ac:dyDescent="0.25">
      <c r="A164" s="24" t="s">
        <v>27</v>
      </c>
      <c r="B164" s="24" t="s">
        <v>47</v>
      </c>
      <c r="C164" s="25">
        <v>14917</v>
      </c>
      <c r="D164" s="26"/>
      <c r="E164" s="25"/>
    </row>
    <row r="165" spans="1:6" ht="14.1" customHeight="1" x14ac:dyDescent="0.25">
      <c r="A165" s="24" t="s">
        <v>27</v>
      </c>
      <c r="B165" s="24" t="s">
        <v>48</v>
      </c>
      <c r="C165" s="25">
        <v>8567</v>
      </c>
      <c r="D165" s="26"/>
      <c r="E165" s="25"/>
    </row>
    <row r="166" spans="1:6" ht="14.1" customHeight="1" x14ac:dyDescent="0.25">
      <c r="A166" s="24" t="s">
        <v>27</v>
      </c>
      <c r="B166" s="24" t="s">
        <v>49</v>
      </c>
      <c r="C166" s="25">
        <v>2702</v>
      </c>
      <c r="D166" s="26"/>
      <c r="E166" s="25"/>
    </row>
    <row r="167" spans="1:6" ht="14.1" customHeight="1" x14ac:dyDescent="0.25">
      <c r="A167" s="24" t="s">
        <v>27</v>
      </c>
      <c r="B167" s="24" t="s">
        <v>50</v>
      </c>
      <c r="C167" s="25">
        <v>1134</v>
      </c>
      <c r="D167" s="26"/>
      <c r="E167" s="27"/>
    </row>
    <row r="168" spans="1:6" ht="14.1" customHeight="1" x14ac:dyDescent="0.25">
      <c r="A168" s="24" t="s">
        <v>27</v>
      </c>
      <c r="B168" s="24" t="s">
        <v>51</v>
      </c>
      <c r="C168" s="27">
        <v>327</v>
      </c>
      <c r="D168" s="26"/>
      <c r="E168" s="27"/>
    </row>
    <row r="169" spans="1:6" ht="14.1" customHeight="1" x14ac:dyDescent="0.25">
      <c r="A169" s="21" t="s">
        <v>28</v>
      </c>
      <c r="B169" s="21" t="s">
        <v>7</v>
      </c>
      <c r="C169" s="22">
        <v>1084979</v>
      </c>
      <c r="D169" s="23">
        <f t="shared" si="4"/>
        <v>7.126589546894456E-2</v>
      </c>
      <c r="E169" s="22">
        <f>_xlfn.RANK.EQ(D169,D$16:D$295,0)</f>
        <v>7</v>
      </c>
      <c r="F169" s="83"/>
    </row>
    <row r="170" spans="1:6" ht="14.1" customHeight="1" x14ac:dyDescent="0.25">
      <c r="A170" s="24" t="s">
        <v>28</v>
      </c>
      <c r="B170" s="24" t="s">
        <v>8</v>
      </c>
      <c r="C170" s="25">
        <v>25368</v>
      </c>
      <c r="D170" s="26"/>
      <c r="E170" s="25"/>
    </row>
    <row r="171" spans="1:6" ht="14.1" customHeight="1" x14ac:dyDescent="0.25">
      <c r="A171" s="24" t="s">
        <v>28</v>
      </c>
      <c r="B171" s="24" t="s">
        <v>9</v>
      </c>
      <c r="C171" s="25">
        <v>21066</v>
      </c>
      <c r="D171" s="26"/>
      <c r="E171" s="25"/>
    </row>
    <row r="172" spans="1:6" ht="14.1" customHeight="1" x14ac:dyDescent="0.25">
      <c r="A172" s="24" t="s">
        <v>28</v>
      </c>
      <c r="B172" s="24" t="s">
        <v>46</v>
      </c>
      <c r="C172" s="25">
        <v>13928</v>
      </c>
      <c r="D172" s="26"/>
      <c r="E172" s="25"/>
    </row>
    <row r="173" spans="1:6" ht="14.1" customHeight="1" x14ac:dyDescent="0.25">
      <c r="A173" s="24" t="s">
        <v>28</v>
      </c>
      <c r="B173" s="24" t="s">
        <v>47</v>
      </c>
      <c r="C173" s="25">
        <v>8690</v>
      </c>
      <c r="D173" s="26"/>
      <c r="E173" s="25"/>
    </row>
    <row r="174" spans="1:6" ht="14.1" customHeight="1" x14ac:dyDescent="0.25">
      <c r="A174" s="24" t="s">
        <v>28</v>
      </c>
      <c r="B174" s="24" t="s">
        <v>48</v>
      </c>
      <c r="C174" s="25">
        <v>5111</v>
      </c>
      <c r="D174" s="26"/>
      <c r="E174" s="25"/>
    </row>
    <row r="175" spans="1:6" ht="14.1" customHeight="1" x14ac:dyDescent="0.25">
      <c r="A175" s="24" t="s">
        <v>28</v>
      </c>
      <c r="B175" s="24" t="s">
        <v>49</v>
      </c>
      <c r="C175" s="25">
        <v>2113</v>
      </c>
      <c r="D175" s="26"/>
      <c r="E175" s="25"/>
    </row>
    <row r="176" spans="1:6" ht="14.1" customHeight="1" x14ac:dyDescent="0.25">
      <c r="A176" s="24" t="s">
        <v>28</v>
      </c>
      <c r="B176" s="24" t="s">
        <v>50</v>
      </c>
      <c r="C176" s="27">
        <v>799</v>
      </c>
      <c r="D176" s="26"/>
      <c r="E176" s="25"/>
    </row>
    <row r="177" spans="1:6" ht="14.1" customHeight="1" x14ac:dyDescent="0.25">
      <c r="A177" s="24" t="s">
        <v>28</v>
      </c>
      <c r="B177" s="24" t="s">
        <v>51</v>
      </c>
      <c r="C177" s="27">
        <v>247</v>
      </c>
      <c r="D177" s="26"/>
      <c r="E177" s="25"/>
    </row>
    <row r="178" spans="1:6" ht="14.1" customHeight="1" x14ac:dyDescent="0.25">
      <c r="A178" s="21" t="s">
        <v>29</v>
      </c>
      <c r="B178" s="21" t="s">
        <v>7</v>
      </c>
      <c r="C178" s="22">
        <v>4653458</v>
      </c>
      <c r="D178" s="23">
        <f t="shared" si="4"/>
        <v>5.9025137865217653E-2</v>
      </c>
      <c r="E178" s="22">
        <f>_xlfn.RANK.EQ(D178,D$16:D$295,0)</f>
        <v>21</v>
      </c>
      <c r="F178" s="83"/>
    </row>
    <row r="179" spans="1:6" ht="14.1" customHeight="1" x14ac:dyDescent="0.25">
      <c r="A179" s="24" t="s">
        <v>29</v>
      </c>
      <c r="B179" s="24" t="s">
        <v>8</v>
      </c>
      <c r="C179" s="25">
        <v>96803</v>
      </c>
      <c r="D179" s="26"/>
      <c r="E179" s="25"/>
    </row>
    <row r="180" spans="1:6" ht="14.1" customHeight="1" x14ac:dyDescent="0.25">
      <c r="A180" s="24" t="s">
        <v>29</v>
      </c>
      <c r="B180" s="24" t="s">
        <v>9</v>
      </c>
      <c r="C180" s="25">
        <v>75631</v>
      </c>
      <c r="D180" s="26"/>
      <c r="E180" s="25"/>
    </row>
    <row r="181" spans="1:6" ht="14.1" customHeight="1" x14ac:dyDescent="0.25">
      <c r="A181" s="24" t="s">
        <v>29</v>
      </c>
      <c r="B181" s="24" t="s">
        <v>46</v>
      </c>
      <c r="C181" s="25">
        <v>48049</v>
      </c>
      <c r="D181" s="26"/>
      <c r="E181" s="25"/>
    </row>
    <row r="182" spans="1:6" ht="14.1" customHeight="1" x14ac:dyDescent="0.25">
      <c r="A182" s="24" t="s">
        <v>29</v>
      </c>
      <c r="B182" s="24" t="s">
        <v>47</v>
      </c>
      <c r="C182" s="25">
        <v>30455</v>
      </c>
      <c r="D182" s="26"/>
      <c r="E182" s="25"/>
    </row>
    <row r="183" spans="1:6" ht="14.1" customHeight="1" x14ac:dyDescent="0.25">
      <c r="A183" s="24" t="s">
        <v>29</v>
      </c>
      <c r="B183" s="24" t="s">
        <v>48</v>
      </c>
      <c r="C183" s="25">
        <v>16005</v>
      </c>
      <c r="D183" s="26"/>
      <c r="E183" s="25"/>
    </row>
    <row r="184" spans="1:6" ht="14.1" customHeight="1" x14ac:dyDescent="0.25">
      <c r="A184" s="24" t="s">
        <v>29</v>
      </c>
      <c r="B184" s="24" t="s">
        <v>49</v>
      </c>
      <c r="C184" s="25">
        <v>5394</v>
      </c>
      <c r="D184" s="26"/>
      <c r="E184" s="25"/>
    </row>
    <row r="185" spans="1:6" ht="14.1" customHeight="1" x14ac:dyDescent="0.25">
      <c r="A185" s="24" t="s">
        <v>29</v>
      </c>
      <c r="B185" s="24" t="s">
        <v>50</v>
      </c>
      <c r="C185" s="25">
        <v>1874</v>
      </c>
      <c r="D185" s="26"/>
      <c r="E185" s="27"/>
    </row>
    <row r="186" spans="1:6" ht="14.1" customHeight="1" x14ac:dyDescent="0.25">
      <c r="A186" s="24" t="s">
        <v>29</v>
      </c>
      <c r="B186" s="24" t="s">
        <v>51</v>
      </c>
      <c r="C186" s="27">
        <v>460</v>
      </c>
      <c r="D186" s="26"/>
      <c r="E186" s="27"/>
    </row>
    <row r="187" spans="1:6" ht="14.1" customHeight="1" x14ac:dyDescent="0.25">
      <c r="A187" s="21" t="s">
        <v>30</v>
      </c>
      <c r="B187" s="21" t="s">
        <v>7</v>
      </c>
      <c r="C187" s="22">
        <v>3801962</v>
      </c>
      <c r="D187" s="23">
        <f t="shared" ref="D187:D241" si="5">(C188+C189+C190+C191+C192+C193+C194+C195)/C187</f>
        <v>7.7874792015280525E-2</v>
      </c>
      <c r="E187" s="22">
        <f>_xlfn.RANK.EQ(D187,D$16:D$295,0)</f>
        <v>1</v>
      </c>
      <c r="F187" s="83"/>
    </row>
    <row r="188" spans="1:6" ht="14.1" customHeight="1" x14ac:dyDescent="0.25">
      <c r="A188" s="24" t="s">
        <v>30</v>
      </c>
      <c r="B188" s="24" t="s">
        <v>8</v>
      </c>
      <c r="C188" s="25">
        <v>90363</v>
      </c>
      <c r="D188" s="26"/>
      <c r="E188" s="25"/>
    </row>
    <row r="189" spans="1:6" ht="14.1" customHeight="1" x14ac:dyDescent="0.25">
      <c r="A189" s="24" t="s">
        <v>30</v>
      </c>
      <c r="B189" s="24" t="s">
        <v>9</v>
      </c>
      <c r="C189" s="25">
        <v>80884</v>
      </c>
      <c r="D189" s="26"/>
      <c r="E189" s="25"/>
    </row>
    <row r="190" spans="1:6" ht="14.1" customHeight="1" x14ac:dyDescent="0.25">
      <c r="A190" s="24" t="s">
        <v>30</v>
      </c>
      <c r="B190" s="24" t="s">
        <v>46</v>
      </c>
      <c r="C190" s="25">
        <v>55599</v>
      </c>
      <c r="D190" s="26"/>
      <c r="E190" s="25"/>
    </row>
    <row r="191" spans="1:6" ht="14.1" customHeight="1" x14ac:dyDescent="0.25">
      <c r="A191" s="24" t="s">
        <v>30</v>
      </c>
      <c r="B191" s="24" t="s">
        <v>47</v>
      </c>
      <c r="C191" s="25">
        <v>35768</v>
      </c>
      <c r="D191" s="26"/>
      <c r="E191" s="25"/>
    </row>
    <row r="192" spans="1:6" ht="14.1" customHeight="1" x14ac:dyDescent="0.25">
      <c r="A192" s="24" t="s">
        <v>30</v>
      </c>
      <c r="B192" s="24" t="s">
        <v>48</v>
      </c>
      <c r="C192" s="25">
        <v>21170</v>
      </c>
      <c r="D192" s="26"/>
      <c r="E192" s="25"/>
    </row>
    <row r="193" spans="1:6" ht="14.1" customHeight="1" x14ac:dyDescent="0.25">
      <c r="A193" s="24" t="s">
        <v>30</v>
      </c>
      <c r="B193" s="24" t="s">
        <v>49</v>
      </c>
      <c r="C193" s="25">
        <v>7840</v>
      </c>
      <c r="D193" s="26"/>
      <c r="E193" s="25"/>
    </row>
    <row r="194" spans="1:6" ht="14.1" customHeight="1" x14ac:dyDescent="0.25">
      <c r="A194" s="24" t="s">
        <v>30</v>
      </c>
      <c r="B194" s="24" t="s">
        <v>50</v>
      </c>
      <c r="C194" s="25">
        <v>3406</v>
      </c>
      <c r="D194" s="26"/>
      <c r="E194" s="25"/>
    </row>
    <row r="195" spans="1:6" ht="14.1" customHeight="1" x14ac:dyDescent="0.25">
      <c r="A195" s="24" t="s">
        <v>30</v>
      </c>
      <c r="B195" s="24" t="s">
        <v>51</v>
      </c>
      <c r="C195" s="25">
        <v>1047</v>
      </c>
      <c r="D195" s="26"/>
      <c r="E195" s="25"/>
    </row>
    <row r="196" spans="1:6" ht="14.1" customHeight="1" x14ac:dyDescent="0.25">
      <c r="A196" s="21" t="s">
        <v>31</v>
      </c>
      <c r="B196" s="21" t="s">
        <v>7</v>
      </c>
      <c r="C196" s="22">
        <v>5779829</v>
      </c>
      <c r="D196" s="23">
        <f t="shared" si="5"/>
        <v>6.2955322726675825E-2</v>
      </c>
      <c r="E196" s="22">
        <f>_xlfn.RANK.EQ(D196,D$16:D$295,0)</f>
        <v>14</v>
      </c>
      <c r="F196" s="83"/>
    </row>
    <row r="197" spans="1:6" ht="14.1" customHeight="1" x14ac:dyDescent="0.25">
      <c r="A197" s="24" t="s">
        <v>31</v>
      </c>
      <c r="B197" s="24" t="s">
        <v>8</v>
      </c>
      <c r="C197" s="25">
        <v>115990</v>
      </c>
      <c r="D197" s="26"/>
      <c r="E197" s="25"/>
    </row>
    <row r="198" spans="1:6" ht="14.1" customHeight="1" x14ac:dyDescent="0.25">
      <c r="A198" s="24" t="s">
        <v>31</v>
      </c>
      <c r="B198" s="24" t="s">
        <v>9</v>
      </c>
      <c r="C198" s="25">
        <v>96685</v>
      </c>
      <c r="D198" s="26"/>
      <c r="E198" s="25"/>
    </row>
    <row r="199" spans="1:6" ht="14.1" customHeight="1" x14ac:dyDescent="0.25">
      <c r="A199" s="24" t="s">
        <v>31</v>
      </c>
      <c r="B199" s="24" t="s">
        <v>46</v>
      </c>
      <c r="C199" s="25">
        <v>67019</v>
      </c>
      <c r="D199" s="26"/>
      <c r="E199" s="25"/>
    </row>
    <row r="200" spans="1:6" ht="14.1" customHeight="1" x14ac:dyDescent="0.25">
      <c r="A200" s="24" t="s">
        <v>31</v>
      </c>
      <c r="B200" s="24" t="s">
        <v>47</v>
      </c>
      <c r="C200" s="25">
        <v>43367</v>
      </c>
      <c r="D200" s="26"/>
      <c r="E200" s="25"/>
    </row>
    <row r="201" spans="1:6" ht="14.1" customHeight="1" x14ac:dyDescent="0.25">
      <c r="A201" s="24" t="s">
        <v>31</v>
      </c>
      <c r="B201" s="24" t="s">
        <v>48</v>
      </c>
      <c r="C201" s="25">
        <v>26380</v>
      </c>
      <c r="D201" s="26"/>
      <c r="E201" s="25"/>
    </row>
    <row r="202" spans="1:6" ht="14.1" customHeight="1" x14ac:dyDescent="0.25">
      <c r="A202" s="24" t="s">
        <v>31</v>
      </c>
      <c r="B202" s="24" t="s">
        <v>49</v>
      </c>
      <c r="C202" s="25">
        <v>9528</v>
      </c>
      <c r="D202" s="26"/>
      <c r="E202" s="25"/>
    </row>
    <row r="203" spans="1:6" ht="14.1" customHeight="1" x14ac:dyDescent="0.25">
      <c r="A203" s="24" t="s">
        <v>31</v>
      </c>
      <c r="B203" s="24" t="s">
        <v>50</v>
      </c>
      <c r="C203" s="25">
        <v>3845</v>
      </c>
      <c r="D203" s="26"/>
      <c r="E203" s="27"/>
    </row>
    <row r="204" spans="1:6" ht="14.1" customHeight="1" x14ac:dyDescent="0.25">
      <c r="A204" s="24" t="s">
        <v>31</v>
      </c>
      <c r="B204" s="24" t="s">
        <v>51</v>
      </c>
      <c r="C204" s="25">
        <v>1057</v>
      </c>
      <c r="D204" s="26"/>
      <c r="E204" s="27"/>
    </row>
    <row r="205" spans="1:6" ht="14.1" customHeight="1" x14ac:dyDescent="0.25">
      <c r="A205" s="21" t="s">
        <v>32</v>
      </c>
      <c r="B205" s="21" t="s">
        <v>7</v>
      </c>
      <c r="C205" s="22">
        <v>1827937</v>
      </c>
      <c r="D205" s="23">
        <f t="shared" si="5"/>
        <v>5.1090382217767898E-2</v>
      </c>
      <c r="E205" s="22">
        <f>_xlfn.RANK.EQ(D205,D$16:D$295,0)</f>
        <v>26</v>
      </c>
      <c r="F205" s="83"/>
    </row>
    <row r="206" spans="1:6" ht="14.1" customHeight="1" x14ac:dyDescent="0.25">
      <c r="A206" s="24" t="s">
        <v>32</v>
      </c>
      <c r="B206" s="24" t="s">
        <v>8</v>
      </c>
      <c r="C206" s="25">
        <v>31562</v>
      </c>
      <c r="D206" s="26"/>
      <c r="E206" s="25"/>
    </row>
    <row r="207" spans="1:6" ht="14.1" customHeight="1" x14ac:dyDescent="0.25">
      <c r="A207" s="24" t="s">
        <v>32</v>
      </c>
      <c r="B207" s="24" t="s">
        <v>9</v>
      </c>
      <c r="C207" s="25">
        <v>24701</v>
      </c>
      <c r="D207" s="26"/>
      <c r="E207" s="25"/>
    </row>
    <row r="208" spans="1:6" ht="14.1" customHeight="1" x14ac:dyDescent="0.25">
      <c r="A208" s="24" t="s">
        <v>32</v>
      </c>
      <c r="B208" s="24" t="s">
        <v>46</v>
      </c>
      <c r="C208" s="25">
        <v>16494</v>
      </c>
      <c r="D208" s="26"/>
      <c r="E208" s="25"/>
    </row>
    <row r="209" spans="1:6" ht="14.1" customHeight="1" x14ac:dyDescent="0.25">
      <c r="A209" s="24" t="s">
        <v>32</v>
      </c>
      <c r="B209" s="24" t="s">
        <v>47</v>
      </c>
      <c r="C209" s="25">
        <v>10760</v>
      </c>
      <c r="D209" s="26"/>
      <c r="E209" s="25"/>
    </row>
    <row r="210" spans="1:6" ht="14.1" customHeight="1" x14ac:dyDescent="0.25">
      <c r="A210" s="24" t="s">
        <v>32</v>
      </c>
      <c r="B210" s="24" t="s">
        <v>48</v>
      </c>
      <c r="C210" s="25">
        <v>6400</v>
      </c>
      <c r="D210" s="26"/>
      <c r="E210" s="25"/>
    </row>
    <row r="211" spans="1:6" ht="14.1" customHeight="1" x14ac:dyDescent="0.25">
      <c r="A211" s="24" t="s">
        <v>32</v>
      </c>
      <c r="B211" s="24" t="s">
        <v>49</v>
      </c>
      <c r="C211" s="25">
        <v>2344</v>
      </c>
      <c r="D211" s="26"/>
      <c r="E211" s="25"/>
    </row>
    <row r="212" spans="1:6" ht="14.1" customHeight="1" x14ac:dyDescent="0.25">
      <c r="A212" s="24" t="s">
        <v>32</v>
      </c>
      <c r="B212" s="24" t="s">
        <v>50</v>
      </c>
      <c r="C212" s="27">
        <v>922</v>
      </c>
      <c r="D212" s="26"/>
      <c r="E212" s="25"/>
    </row>
    <row r="213" spans="1:6" ht="14.1" customHeight="1" x14ac:dyDescent="0.25">
      <c r="A213" s="24" t="s">
        <v>32</v>
      </c>
      <c r="B213" s="24" t="s">
        <v>51</v>
      </c>
      <c r="C213" s="27">
        <v>207</v>
      </c>
      <c r="D213" s="26"/>
      <c r="E213" s="25"/>
    </row>
    <row r="214" spans="1:6" ht="14.1" customHeight="1" x14ac:dyDescent="0.25">
      <c r="A214" s="21" t="s">
        <v>33</v>
      </c>
      <c r="B214" s="21" t="s">
        <v>7</v>
      </c>
      <c r="C214" s="22">
        <v>1325578</v>
      </c>
      <c r="D214" s="23">
        <f t="shared" si="5"/>
        <v>2.9788514896897805E-2</v>
      </c>
      <c r="E214" s="22">
        <f>_xlfn.RANK.EQ(D214,D$16:D$295,0)</f>
        <v>32</v>
      </c>
      <c r="F214" s="83"/>
    </row>
    <row r="215" spans="1:6" ht="14.1" customHeight="1" x14ac:dyDescent="0.25">
      <c r="A215" s="24" t="s">
        <v>33</v>
      </c>
      <c r="B215" s="24" t="s">
        <v>8</v>
      </c>
      <c r="C215" s="25">
        <v>15430</v>
      </c>
      <c r="D215" s="26"/>
      <c r="E215" s="25"/>
    </row>
    <row r="216" spans="1:6" ht="14.1" customHeight="1" x14ac:dyDescent="0.25">
      <c r="A216" s="24" t="s">
        <v>33</v>
      </c>
      <c r="B216" s="24" t="s">
        <v>9</v>
      </c>
      <c r="C216" s="25">
        <v>10761</v>
      </c>
      <c r="D216" s="26"/>
      <c r="E216" s="25"/>
    </row>
    <row r="217" spans="1:6" ht="14.1" customHeight="1" x14ac:dyDescent="0.25">
      <c r="A217" s="24" t="s">
        <v>33</v>
      </c>
      <c r="B217" s="24" t="s">
        <v>46</v>
      </c>
      <c r="C217" s="25">
        <v>6453</v>
      </c>
      <c r="D217" s="26"/>
      <c r="E217" s="25"/>
    </row>
    <row r="218" spans="1:6" ht="14.1" customHeight="1" x14ac:dyDescent="0.25">
      <c r="A218" s="24" t="s">
        <v>33</v>
      </c>
      <c r="B218" s="24" t="s">
        <v>47</v>
      </c>
      <c r="C218" s="25">
        <v>3639</v>
      </c>
      <c r="D218" s="26"/>
      <c r="E218" s="25"/>
    </row>
    <row r="219" spans="1:6" ht="14.1" customHeight="1" x14ac:dyDescent="0.25">
      <c r="A219" s="24" t="s">
        <v>33</v>
      </c>
      <c r="B219" s="24" t="s">
        <v>48</v>
      </c>
      <c r="C219" s="25">
        <v>2070</v>
      </c>
      <c r="D219" s="26"/>
      <c r="E219" s="25"/>
    </row>
    <row r="220" spans="1:6" ht="14.1" customHeight="1" x14ac:dyDescent="0.25">
      <c r="A220" s="24" t="s">
        <v>33</v>
      </c>
      <c r="B220" s="24" t="s">
        <v>49</v>
      </c>
      <c r="C220" s="27">
        <v>761</v>
      </c>
      <c r="D220" s="26"/>
      <c r="E220" s="25"/>
    </row>
    <row r="221" spans="1:6" ht="14.1" customHeight="1" x14ac:dyDescent="0.25">
      <c r="A221" s="24" t="s">
        <v>33</v>
      </c>
      <c r="B221" s="24" t="s">
        <v>50</v>
      </c>
      <c r="C221" s="27">
        <v>297</v>
      </c>
      <c r="D221" s="26"/>
      <c r="E221" s="27"/>
    </row>
    <row r="222" spans="1:6" ht="14.1" customHeight="1" x14ac:dyDescent="0.25">
      <c r="A222" s="24" t="s">
        <v>33</v>
      </c>
      <c r="B222" s="24" t="s">
        <v>51</v>
      </c>
      <c r="C222" s="27">
        <v>76</v>
      </c>
      <c r="D222" s="26"/>
      <c r="E222" s="27"/>
    </row>
    <row r="223" spans="1:6" ht="14.1" customHeight="1" x14ac:dyDescent="0.25">
      <c r="A223" s="21" t="s">
        <v>34</v>
      </c>
      <c r="B223" s="21" t="s">
        <v>7</v>
      </c>
      <c r="C223" s="22">
        <v>2585518</v>
      </c>
      <c r="D223" s="23">
        <f t="shared" si="5"/>
        <v>7.155858129782891E-2</v>
      </c>
      <c r="E223" s="22">
        <f>_xlfn.RANK.EQ(D223,D$16:D$295,0)</f>
        <v>6</v>
      </c>
      <c r="F223" s="83"/>
    </row>
    <row r="224" spans="1:6" ht="14.1" customHeight="1" x14ac:dyDescent="0.25">
      <c r="A224" s="24" t="s">
        <v>34</v>
      </c>
      <c r="B224" s="24" t="s">
        <v>8</v>
      </c>
      <c r="C224" s="25">
        <v>56671</v>
      </c>
      <c r="D224" s="26"/>
      <c r="E224" s="25"/>
    </row>
    <row r="225" spans="1:6" ht="14.1" customHeight="1" x14ac:dyDescent="0.25">
      <c r="A225" s="24" t="s">
        <v>34</v>
      </c>
      <c r="B225" s="24" t="s">
        <v>9</v>
      </c>
      <c r="C225" s="25">
        <v>50213</v>
      </c>
      <c r="D225" s="26"/>
      <c r="E225" s="25"/>
    </row>
    <row r="226" spans="1:6" ht="14.1" customHeight="1" x14ac:dyDescent="0.25">
      <c r="A226" s="24" t="s">
        <v>34</v>
      </c>
      <c r="B226" s="24" t="s">
        <v>46</v>
      </c>
      <c r="C226" s="25">
        <v>34695</v>
      </c>
      <c r="D226" s="26"/>
      <c r="E226" s="25"/>
    </row>
    <row r="227" spans="1:6" ht="14.1" customHeight="1" x14ac:dyDescent="0.25">
      <c r="A227" s="24" t="s">
        <v>34</v>
      </c>
      <c r="B227" s="24" t="s">
        <v>47</v>
      </c>
      <c r="C227" s="25">
        <v>23325</v>
      </c>
      <c r="D227" s="26"/>
      <c r="E227" s="25"/>
    </row>
    <row r="228" spans="1:6" ht="14.1" customHeight="1" x14ac:dyDescent="0.25">
      <c r="A228" s="24" t="s">
        <v>34</v>
      </c>
      <c r="B228" s="24" t="s">
        <v>48</v>
      </c>
      <c r="C228" s="25">
        <v>13437</v>
      </c>
      <c r="D228" s="26"/>
      <c r="E228" s="25"/>
    </row>
    <row r="229" spans="1:6" ht="14.1" customHeight="1" x14ac:dyDescent="0.25">
      <c r="A229" s="24" t="s">
        <v>34</v>
      </c>
      <c r="B229" s="24" t="s">
        <v>49</v>
      </c>
      <c r="C229" s="25">
        <v>4303</v>
      </c>
      <c r="D229" s="26"/>
      <c r="E229" s="25"/>
    </row>
    <row r="230" spans="1:6" ht="14.1" customHeight="1" x14ac:dyDescent="0.25">
      <c r="A230" s="24" t="s">
        <v>34</v>
      </c>
      <c r="B230" s="24" t="s">
        <v>50</v>
      </c>
      <c r="C230" s="25">
        <v>1824</v>
      </c>
      <c r="D230" s="26"/>
      <c r="E230" s="25"/>
    </row>
    <row r="231" spans="1:6" ht="14.1" customHeight="1" x14ac:dyDescent="0.25">
      <c r="A231" s="24" t="s">
        <v>34</v>
      </c>
      <c r="B231" s="24" t="s">
        <v>51</v>
      </c>
      <c r="C231" s="27">
        <v>548</v>
      </c>
      <c r="D231" s="26"/>
      <c r="E231" s="25"/>
    </row>
    <row r="232" spans="1:6" ht="14.1" customHeight="1" x14ac:dyDescent="0.25">
      <c r="A232" s="31" t="s">
        <v>35</v>
      </c>
      <c r="B232" s="31" t="s">
        <v>7</v>
      </c>
      <c r="C232" s="32">
        <v>2767761</v>
      </c>
      <c r="D232" s="33">
        <f>(C233+C234+C235+C236+C237+C238+C239+C240)/C232</f>
        <v>6.616575636407912E-2</v>
      </c>
      <c r="E232" s="32">
        <f>_xlfn.RANK.EQ(D232,D$16:D$295,0)</f>
        <v>11</v>
      </c>
      <c r="F232" s="83"/>
    </row>
    <row r="233" spans="1:6" ht="14.1" customHeight="1" x14ac:dyDescent="0.25">
      <c r="A233" s="31" t="s">
        <v>35</v>
      </c>
      <c r="B233" s="31" t="s">
        <v>8</v>
      </c>
      <c r="C233" s="32">
        <v>64032</v>
      </c>
      <c r="D233" s="33"/>
      <c r="E233" s="32"/>
    </row>
    <row r="234" spans="1:6" ht="14.1" customHeight="1" x14ac:dyDescent="0.25">
      <c r="A234" s="31" t="s">
        <v>35</v>
      </c>
      <c r="B234" s="31" t="s">
        <v>9</v>
      </c>
      <c r="C234" s="32">
        <v>51023</v>
      </c>
      <c r="D234" s="33"/>
      <c r="E234" s="32"/>
    </row>
    <row r="235" spans="1:6" ht="14.1" customHeight="1" x14ac:dyDescent="0.25">
      <c r="A235" s="31" t="s">
        <v>35</v>
      </c>
      <c r="B235" s="31" t="s">
        <v>46</v>
      </c>
      <c r="C235" s="32">
        <v>31659</v>
      </c>
      <c r="D235" s="33"/>
      <c r="E235" s="32"/>
    </row>
    <row r="236" spans="1:6" ht="14.1" customHeight="1" x14ac:dyDescent="0.25">
      <c r="A236" s="31" t="s">
        <v>35</v>
      </c>
      <c r="B236" s="31" t="s">
        <v>47</v>
      </c>
      <c r="C236" s="32">
        <v>19463</v>
      </c>
      <c r="D236" s="33"/>
      <c r="E236" s="32"/>
    </row>
    <row r="237" spans="1:6" ht="14.1" customHeight="1" x14ac:dyDescent="0.25">
      <c r="A237" s="31" t="s">
        <v>35</v>
      </c>
      <c r="B237" s="31" t="s">
        <v>48</v>
      </c>
      <c r="C237" s="32">
        <v>10809</v>
      </c>
      <c r="D237" s="33"/>
      <c r="E237" s="32"/>
    </row>
    <row r="238" spans="1:6" ht="14.1" customHeight="1" x14ac:dyDescent="0.25">
      <c r="A238" s="31" t="s">
        <v>35</v>
      </c>
      <c r="B238" s="31" t="s">
        <v>49</v>
      </c>
      <c r="C238" s="32">
        <v>4102</v>
      </c>
      <c r="D238" s="33"/>
      <c r="E238" s="32"/>
    </row>
    <row r="239" spans="1:6" ht="14.1" customHeight="1" x14ac:dyDescent="0.25">
      <c r="A239" s="31" t="s">
        <v>35</v>
      </c>
      <c r="B239" s="31" t="s">
        <v>50</v>
      </c>
      <c r="C239" s="32">
        <v>1625</v>
      </c>
      <c r="D239" s="33"/>
      <c r="E239" s="34"/>
    </row>
    <row r="240" spans="1:6" ht="14.1" customHeight="1" x14ac:dyDescent="0.25">
      <c r="A240" s="31" t="s">
        <v>35</v>
      </c>
      <c r="B240" s="31" t="s">
        <v>51</v>
      </c>
      <c r="C240" s="34">
        <v>418</v>
      </c>
      <c r="D240" s="33"/>
      <c r="E240" s="34"/>
    </row>
    <row r="241" spans="1:6" ht="14.1" customHeight="1" x14ac:dyDescent="0.25">
      <c r="A241" s="21" t="s">
        <v>36</v>
      </c>
      <c r="B241" s="21" t="s">
        <v>7</v>
      </c>
      <c r="C241" s="22">
        <v>2662480</v>
      </c>
      <c r="D241" s="23">
        <f t="shared" si="5"/>
        <v>5.9505047925242631E-2</v>
      </c>
      <c r="E241" s="22">
        <f>_xlfn.RANK.EQ(D241,D$16:D$295,0)</f>
        <v>20</v>
      </c>
      <c r="F241" s="83"/>
    </row>
    <row r="242" spans="1:6" ht="14.1" customHeight="1" x14ac:dyDescent="0.25">
      <c r="A242" s="24" t="s">
        <v>36</v>
      </c>
      <c r="B242" s="24" t="s">
        <v>8</v>
      </c>
      <c r="C242" s="25">
        <v>56240</v>
      </c>
      <c r="D242" s="26"/>
      <c r="E242" s="25"/>
    </row>
    <row r="243" spans="1:6" ht="14.1" customHeight="1" x14ac:dyDescent="0.25">
      <c r="A243" s="24" t="s">
        <v>36</v>
      </c>
      <c r="B243" s="24" t="s">
        <v>9</v>
      </c>
      <c r="C243" s="25">
        <v>43912</v>
      </c>
      <c r="D243" s="26"/>
      <c r="E243" s="25"/>
    </row>
    <row r="244" spans="1:6" ht="14.1" customHeight="1" x14ac:dyDescent="0.25">
      <c r="A244" s="24" t="s">
        <v>36</v>
      </c>
      <c r="B244" s="24" t="s">
        <v>46</v>
      </c>
      <c r="C244" s="25">
        <v>28060</v>
      </c>
      <c r="D244" s="26"/>
      <c r="E244" s="25"/>
    </row>
    <row r="245" spans="1:6" ht="14.1" customHeight="1" x14ac:dyDescent="0.25">
      <c r="A245" s="24" t="s">
        <v>36</v>
      </c>
      <c r="B245" s="24" t="s">
        <v>47</v>
      </c>
      <c r="C245" s="25">
        <v>17019</v>
      </c>
      <c r="D245" s="26"/>
      <c r="E245" s="25"/>
    </row>
    <row r="246" spans="1:6" ht="14.1" customHeight="1" x14ac:dyDescent="0.25">
      <c r="A246" s="24" t="s">
        <v>36</v>
      </c>
      <c r="B246" s="24" t="s">
        <v>48</v>
      </c>
      <c r="C246" s="25">
        <v>8961</v>
      </c>
      <c r="D246" s="26"/>
      <c r="E246" s="25"/>
    </row>
    <row r="247" spans="1:6" ht="14.1" customHeight="1" x14ac:dyDescent="0.25">
      <c r="A247" s="24" t="s">
        <v>36</v>
      </c>
      <c r="B247" s="24" t="s">
        <v>49</v>
      </c>
      <c r="C247" s="25">
        <v>3075</v>
      </c>
      <c r="D247" s="26"/>
      <c r="E247" s="25"/>
    </row>
    <row r="248" spans="1:6" ht="14.1" customHeight="1" x14ac:dyDescent="0.25">
      <c r="A248" s="24" t="s">
        <v>36</v>
      </c>
      <c r="B248" s="24" t="s">
        <v>50</v>
      </c>
      <c r="C248" s="27">
        <v>940</v>
      </c>
      <c r="D248" s="26"/>
      <c r="E248" s="25"/>
    </row>
    <row r="249" spans="1:6" ht="14.1" customHeight="1" x14ac:dyDescent="0.25">
      <c r="A249" s="24" t="s">
        <v>36</v>
      </c>
      <c r="B249" s="24" t="s">
        <v>51</v>
      </c>
      <c r="C249" s="27">
        <v>224</v>
      </c>
      <c r="D249" s="26"/>
      <c r="E249" s="25"/>
    </row>
    <row r="250" spans="1:6" ht="14.1" customHeight="1" x14ac:dyDescent="0.25">
      <c r="A250" s="21" t="s">
        <v>37</v>
      </c>
      <c r="B250" s="21" t="s">
        <v>7</v>
      </c>
      <c r="C250" s="22">
        <v>2238603</v>
      </c>
      <c r="D250" s="23">
        <f t="shared" ref="D250:D295" si="6">(C251+C252+C253+C254+C255+C256+C257+C258)/C250</f>
        <v>5.1907819296230728E-2</v>
      </c>
      <c r="E250" s="22">
        <f>_xlfn.RANK.EQ(D250,D$16:D$295,0)</f>
        <v>25</v>
      </c>
      <c r="F250" s="83"/>
    </row>
    <row r="251" spans="1:6" ht="14.1" customHeight="1" x14ac:dyDescent="0.25">
      <c r="A251" s="24" t="s">
        <v>37</v>
      </c>
      <c r="B251" s="24" t="s">
        <v>8</v>
      </c>
      <c r="C251" s="25">
        <v>38728</v>
      </c>
      <c r="D251" s="26"/>
      <c r="E251" s="25"/>
    </row>
    <row r="252" spans="1:6" ht="14.1" customHeight="1" x14ac:dyDescent="0.25">
      <c r="A252" s="24" t="s">
        <v>37</v>
      </c>
      <c r="B252" s="24" t="s">
        <v>9</v>
      </c>
      <c r="C252" s="25">
        <v>32532</v>
      </c>
      <c r="D252" s="26"/>
      <c r="E252" s="25"/>
    </row>
    <row r="253" spans="1:6" ht="14.1" customHeight="1" x14ac:dyDescent="0.25">
      <c r="A253" s="24" t="s">
        <v>37</v>
      </c>
      <c r="B253" s="24" t="s">
        <v>46</v>
      </c>
      <c r="C253" s="25">
        <v>21048</v>
      </c>
      <c r="D253" s="26"/>
      <c r="E253" s="25"/>
    </row>
    <row r="254" spans="1:6" ht="14.1" customHeight="1" x14ac:dyDescent="0.25">
      <c r="A254" s="24" t="s">
        <v>37</v>
      </c>
      <c r="B254" s="24" t="s">
        <v>47</v>
      </c>
      <c r="C254" s="25">
        <v>12257</v>
      </c>
      <c r="D254" s="26"/>
      <c r="E254" s="25"/>
    </row>
    <row r="255" spans="1:6" ht="14.1" customHeight="1" x14ac:dyDescent="0.25">
      <c r="A255" s="24" t="s">
        <v>37</v>
      </c>
      <c r="B255" s="24" t="s">
        <v>48</v>
      </c>
      <c r="C255" s="25">
        <v>7134</v>
      </c>
      <c r="D255" s="26"/>
      <c r="E255" s="25"/>
    </row>
    <row r="256" spans="1:6" ht="14.1" customHeight="1" x14ac:dyDescent="0.25">
      <c r="A256" s="24" t="s">
        <v>37</v>
      </c>
      <c r="B256" s="24" t="s">
        <v>49</v>
      </c>
      <c r="C256" s="25">
        <v>2669</v>
      </c>
      <c r="D256" s="26"/>
      <c r="E256" s="25"/>
    </row>
    <row r="257" spans="1:6" ht="14.1" customHeight="1" x14ac:dyDescent="0.25">
      <c r="A257" s="24" t="s">
        <v>37</v>
      </c>
      <c r="B257" s="24" t="s">
        <v>50</v>
      </c>
      <c r="C257" s="25">
        <v>1297</v>
      </c>
      <c r="D257" s="26"/>
      <c r="E257" s="27"/>
    </row>
    <row r="258" spans="1:6" ht="14.1" customHeight="1" x14ac:dyDescent="0.25">
      <c r="A258" s="24" t="s">
        <v>37</v>
      </c>
      <c r="B258" s="24" t="s">
        <v>51</v>
      </c>
      <c r="C258" s="27">
        <v>536</v>
      </c>
      <c r="D258" s="26"/>
      <c r="E258" s="27"/>
    </row>
    <row r="259" spans="1:6" ht="14.1" customHeight="1" x14ac:dyDescent="0.25">
      <c r="A259" s="21" t="s">
        <v>38</v>
      </c>
      <c r="B259" s="21" t="s">
        <v>7</v>
      </c>
      <c r="C259" s="22">
        <v>3268554</v>
      </c>
      <c r="D259" s="23">
        <f t="shared" si="6"/>
        <v>5.9760677045568165E-2</v>
      </c>
      <c r="E259" s="22">
        <f>_xlfn.RANK.EQ(D259,D$16:D$295,0)</f>
        <v>18</v>
      </c>
      <c r="F259" s="83"/>
    </row>
    <row r="260" spans="1:6" ht="14.1" customHeight="1" x14ac:dyDescent="0.25">
      <c r="A260" s="24" t="s">
        <v>38</v>
      </c>
      <c r="B260" s="24" t="s">
        <v>8</v>
      </c>
      <c r="C260" s="25">
        <v>66138</v>
      </c>
      <c r="D260" s="26"/>
      <c r="E260" s="25"/>
    </row>
    <row r="261" spans="1:6" ht="14.1" customHeight="1" x14ac:dyDescent="0.25">
      <c r="A261" s="24" t="s">
        <v>38</v>
      </c>
      <c r="B261" s="24" t="s">
        <v>9</v>
      </c>
      <c r="C261" s="25">
        <v>53619</v>
      </c>
      <c r="D261" s="26"/>
      <c r="E261" s="25"/>
    </row>
    <row r="262" spans="1:6" ht="14.1" customHeight="1" x14ac:dyDescent="0.25">
      <c r="A262" s="24" t="s">
        <v>38</v>
      </c>
      <c r="B262" s="24" t="s">
        <v>46</v>
      </c>
      <c r="C262" s="25">
        <v>35422</v>
      </c>
      <c r="D262" s="26"/>
      <c r="E262" s="25"/>
    </row>
    <row r="263" spans="1:6" ht="14.1" customHeight="1" x14ac:dyDescent="0.25">
      <c r="A263" s="24" t="s">
        <v>38</v>
      </c>
      <c r="B263" s="24" t="s">
        <v>47</v>
      </c>
      <c r="C263" s="25">
        <v>22387</v>
      </c>
      <c r="D263" s="26"/>
      <c r="E263" s="25"/>
    </row>
    <row r="264" spans="1:6" ht="14.1" customHeight="1" x14ac:dyDescent="0.25">
      <c r="A264" s="24" t="s">
        <v>38</v>
      </c>
      <c r="B264" s="24" t="s">
        <v>48</v>
      </c>
      <c r="C264" s="25">
        <v>12078</v>
      </c>
      <c r="D264" s="26"/>
      <c r="E264" s="25"/>
    </row>
    <row r="265" spans="1:6" ht="14.1" customHeight="1" x14ac:dyDescent="0.25">
      <c r="A265" s="24" t="s">
        <v>38</v>
      </c>
      <c r="B265" s="24" t="s">
        <v>49</v>
      </c>
      <c r="C265" s="25">
        <v>3852</v>
      </c>
      <c r="D265" s="26"/>
      <c r="E265" s="25"/>
    </row>
    <row r="266" spans="1:6" ht="14.1" customHeight="1" x14ac:dyDescent="0.25">
      <c r="A266" s="24" t="s">
        <v>38</v>
      </c>
      <c r="B266" s="24" t="s">
        <v>50</v>
      </c>
      <c r="C266" s="25">
        <v>1427</v>
      </c>
      <c r="D266" s="26"/>
      <c r="E266" s="25"/>
    </row>
    <row r="267" spans="1:6" ht="14.1" customHeight="1" x14ac:dyDescent="0.25">
      <c r="A267" s="24" t="s">
        <v>38</v>
      </c>
      <c r="B267" s="24" t="s">
        <v>51</v>
      </c>
      <c r="C267" s="27">
        <v>408</v>
      </c>
      <c r="D267" s="26"/>
      <c r="E267" s="25"/>
    </row>
    <row r="268" spans="1:6" ht="14.1" customHeight="1" x14ac:dyDescent="0.25">
      <c r="A268" s="21" t="s">
        <v>39</v>
      </c>
      <c r="B268" s="21" t="s">
        <v>7</v>
      </c>
      <c r="C268" s="22">
        <v>1169936</v>
      </c>
      <c r="D268" s="23">
        <f t="shared" si="6"/>
        <v>5.9575053678149914E-2</v>
      </c>
      <c r="E268" s="22">
        <f>_xlfn.RANK.EQ(D268,D$16:D$295,0)</f>
        <v>19</v>
      </c>
      <c r="F268" s="83"/>
    </row>
    <row r="269" spans="1:6" ht="14.1" customHeight="1" x14ac:dyDescent="0.25">
      <c r="A269" s="24" t="s">
        <v>39</v>
      </c>
      <c r="B269" s="24" t="s">
        <v>8</v>
      </c>
      <c r="C269" s="25">
        <v>21997</v>
      </c>
      <c r="D269" s="26"/>
      <c r="E269" s="25"/>
    </row>
    <row r="270" spans="1:6" ht="14.1" customHeight="1" x14ac:dyDescent="0.25">
      <c r="A270" s="24" t="s">
        <v>39</v>
      </c>
      <c r="B270" s="24" t="s">
        <v>9</v>
      </c>
      <c r="C270" s="25">
        <v>17497</v>
      </c>
      <c r="D270" s="26"/>
      <c r="E270" s="25"/>
    </row>
    <row r="271" spans="1:6" ht="14.1" customHeight="1" x14ac:dyDescent="0.25">
      <c r="A271" s="24" t="s">
        <v>39</v>
      </c>
      <c r="B271" s="24" t="s">
        <v>46</v>
      </c>
      <c r="C271" s="25">
        <v>13009</v>
      </c>
      <c r="D271" s="26"/>
      <c r="E271" s="25"/>
    </row>
    <row r="272" spans="1:6" ht="14.1" customHeight="1" x14ac:dyDescent="0.25">
      <c r="A272" s="24" t="s">
        <v>39</v>
      </c>
      <c r="B272" s="24" t="s">
        <v>47</v>
      </c>
      <c r="C272" s="25">
        <v>8741</v>
      </c>
      <c r="D272" s="26"/>
      <c r="E272" s="25"/>
    </row>
    <row r="273" spans="1:6" ht="14.1" customHeight="1" x14ac:dyDescent="0.25">
      <c r="A273" s="24" t="s">
        <v>39</v>
      </c>
      <c r="B273" s="24" t="s">
        <v>48</v>
      </c>
      <c r="C273" s="25">
        <v>5477</v>
      </c>
      <c r="D273" s="26"/>
      <c r="E273" s="25"/>
    </row>
    <row r="274" spans="1:6" ht="14.1" customHeight="1" x14ac:dyDescent="0.25">
      <c r="A274" s="24" t="s">
        <v>39</v>
      </c>
      <c r="B274" s="24" t="s">
        <v>49</v>
      </c>
      <c r="C274" s="25">
        <v>1997</v>
      </c>
      <c r="D274" s="26"/>
      <c r="E274" s="25"/>
    </row>
    <row r="275" spans="1:6" ht="14.1" customHeight="1" x14ac:dyDescent="0.25">
      <c r="A275" s="24" t="s">
        <v>39</v>
      </c>
      <c r="B275" s="24" t="s">
        <v>50</v>
      </c>
      <c r="C275" s="27">
        <v>794</v>
      </c>
      <c r="D275" s="26"/>
      <c r="E275" s="27"/>
    </row>
    <row r="276" spans="1:6" ht="14.1" customHeight="1" x14ac:dyDescent="0.25">
      <c r="A276" s="24" t="s">
        <v>39</v>
      </c>
      <c r="B276" s="24" t="s">
        <v>51</v>
      </c>
      <c r="C276" s="27">
        <v>187</v>
      </c>
      <c r="D276" s="26"/>
      <c r="E276" s="27"/>
    </row>
    <row r="277" spans="1:6" ht="14.1" customHeight="1" x14ac:dyDescent="0.25">
      <c r="A277" s="21" t="s">
        <v>40</v>
      </c>
      <c r="B277" s="21" t="s">
        <v>7</v>
      </c>
      <c r="C277" s="22">
        <v>7643194</v>
      </c>
      <c r="D277" s="23">
        <f t="shared" si="6"/>
        <v>7.3118515636264106E-2</v>
      </c>
      <c r="E277" s="22">
        <f>_xlfn.RANK.EQ(D277,D$16:D$295,0)</f>
        <v>4</v>
      </c>
      <c r="F277" s="83"/>
    </row>
    <row r="278" spans="1:6" ht="14.1" customHeight="1" x14ac:dyDescent="0.25">
      <c r="A278" s="24" t="s">
        <v>40</v>
      </c>
      <c r="B278" s="24" t="s">
        <v>8</v>
      </c>
      <c r="C278" s="25">
        <v>183836</v>
      </c>
      <c r="D278" s="26"/>
      <c r="E278" s="25"/>
    </row>
    <row r="279" spans="1:6" ht="14.1" customHeight="1" x14ac:dyDescent="0.25">
      <c r="A279" s="24" t="s">
        <v>40</v>
      </c>
      <c r="B279" s="24" t="s">
        <v>9</v>
      </c>
      <c r="C279" s="25">
        <v>155346</v>
      </c>
      <c r="D279" s="26"/>
      <c r="E279" s="25"/>
    </row>
    <row r="280" spans="1:6" ht="14.1" customHeight="1" x14ac:dyDescent="0.25">
      <c r="A280" s="24" t="s">
        <v>40</v>
      </c>
      <c r="B280" s="24" t="s">
        <v>46</v>
      </c>
      <c r="C280" s="25">
        <v>100119</v>
      </c>
      <c r="D280" s="26"/>
      <c r="E280" s="25"/>
    </row>
    <row r="281" spans="1:6" ht="14.1" customHeight="1" x14ac:dyDescent="0.25">
      <c r="A281" s="24" t="s">
        <v>40</v>
      </c>
      <c r="B281" s="24" t="s">
        <v>47</v>
      </c>
      <c r="C281" s="25">
        <v>62627</v>
      </c>
      <c r="D281" s="26"/>
      <c r="E281" s="25"/>
    </row>
    <row r="282" spans="1:6" ht="14.1" customHeight="1" x14ac:dyDescent="0.25">
      <c r="A282" s="24" t="s">
        <v>40</v>
      </c>
      <c r="B282" s="24" t="s">
        <v>48</v>
      </c>
      <c r="C282" s="25">
        <v>35565</v>
      </c>
      <c r="D282" s="26"/>
      <c r="E282" s="25"/>
    </row>
    <row r="283" spans="1:6" ht="14.1" customHeight="1" x14ac:dyDescent="0.25">
      <c r="A283" s="24" t="s">
        <v>40</v>
      </c>
      <c r="B283" s="24" t="s">
        <v>49</v>
      </c>
      <c r="C283" s="25">
        <v>13213</v>
      </c>
      <c r="D283" s="26"/>
      <c r="E283" s="25"/>
    </row>
    <row r="284" spans="1:6" ht="14.1" customHeight="1" x14ac:dyDescent="0.25">
      <c r="A284" s="24" t="s">
        <v>40</v>
      </c>
      <c r="B284" s="24" t="s">
        <v>50</v>
      </c>
      <c r="C284" s="25">
        <v>5967</v>
      </c>
      <c r="D284" s="26"/>
      <c r="E284" s="25"/>
    </row>
    <row r="285" spans="1:6" ht="14.1" customHeight="1" x14ac:dyDescent="0.25">
      <c r="A285" s="24" t="s">
        <v>40</v>
      </c>
      <c r="B285" s="24" t="s">
        <v>51</v>
      </c>
      <c r="C285" s="25">
        <v>2186</v>
      </c>
      <c r="D285" s="26"/>
      <c r="E285" s="25"/>
    </row>
    <row r="286" spans="1:6" ht="14.1" customHeight="1" x14ac:dyDescent="0.25">
      <c r="A286" s="21" t="s">
        <v>41</v>
      </c>
      <c r="B286" s="21" t="s">
        <v>7</v>
      </c>
      <c r="C286" s="22">
        <v>1955577</v>
      </c>
      <c r="D286" s="23">
        <f t="shared" si="6"/>
        <v>6.8983220808999088E-2</v>
      </c>
      <c r="E286" s="22">
        <f>_xlfn.RANK.EQ(D286,D$16:D$295,0)</f>
        <v>10</v>
      </c>
      <c r="F286" s="83"/>
    </row>
    <row r="287" spans="1:6" ht="14.1" customHeight="1" x14ac:dyDescent="0.25">
      <c r="A287" s="24" t="s">
        <v>41</v>
      </c>
      <c r="B287" s="24" t="s">
        <v>8</v>
      </c>
      <c r="C287" s="25">
        <v>44092</v>
      </c>
      <c r="D287" s="26"/>
      <c r="E287" s="25"/>
    </row>
    <row r="288" spans="1:6" ht="14.1" customHeight="1" x14ac:dyDescent="0.25">
      <c r="A288" s="24" t="s">
        <v>41</v>
      </c>
      <c r="B288" s="24" t="s">
        <v>9</v>
      </c>
      <c r="C288" s="25">
        <v>35779</v>
      </c>
      <c r="D288" s="26"/>
      <c r="E288" s="25"/>
    </row>
    <row r="289" spans="1:6" ht="14.1" customHeight="1" x14ac:dyDescent="0.25">
      <c r="A289" s="24" t="s">
        <v>41</v>
      </c>
      <c r="B289" s="24" t="s">
        <v>46</v>
      </c>
      <c r="C289" s="25">
        <v>24558</v>
      </c>
      <c r="D289" s="26"/>
      <c r="E289" s="25"/>
    </row>
    <row r="290" spans="1:6" ht="14.1" customHeight="1" x14ac:dyDescent="0.25">
      <c r="A290" s="24" t="s">
        <v>41</v>
      </c>
      <c r="B290" s="24" t="s">
        <v>47</v>
      </c>
      <c r="C290" s="25">
        <v>15627</v>
      </c>
      <c r="D290" s="26"/>
      <c r="E290" s="25"/>
    </row>
    <row r="291" spans="1:6" ht="14.1" customHeight="1" x14ac:dyDescent="0.25">
      <c r="A291" s="24" t="s">
        <v>41</v>
      </c>
      <c r="B291" s="24" t="s">
        <v>48</v>
      </c>
      <c r="C291" s="25">
        <v>9540</v>
      </c>
      <c r="D291" s="26"/>
      <c r="E291" s="25"/>
    </row>
    <row r="292" spans="1:6" ht="14.1" customHeight="1" x14ac:dyDescent="0.25">
      <c r="A292" s="24" t="s">
        <v>41</v>
      </c>
      <c r="B292" s="24" t="s">
        <v>49</v>
      </c>
      <c r="C292" s="25">
        <v>3815</v>
      </c>
      <c r="D292" s="26"/>
      <c r="E292" s="25"/>
    </row>
    <row r="293" spans="1:6" ht="14.1" customHeight="1" x14ac:dyDescent="0.25">
      <c r="A293" s="24" t="s">
        <v>41</v>
      </c>
      <c r="B293" s="24" t="s">
        <v>50</v>
      </c>
      <c r="C293" s="25">
        <v>1289</v>
      </c>
      <c r="D293" s="26"/>
      <c r="E293" s="27"/>
    </row>
    <row r="294" spans="1:6" ht="14.1" customHeight="1" x14ac:dyDescent="0.25">
      <c r="A294" s="24" t="s">
        <v>41</v>
      </c>
      <c r="B294" s="24" t="s">
        <v>51</v>
      </c>
      <c r="C294" s="27">
        <v>202</v>
      </c>
      <c r="D294" s="26"/>
      <c r="E294" s="27"/>
    </row>
    <row r="295" spans="1:6" ht="14.1" customHeight="1" x14ac:dyDescent="0.25">
      <c r="A295" s="21" t="s">
        <v>42</v>
      </c>
      <c r="B295" s="21" t="s">
        <v>7</v>
      </c>
      <c r="C295" s="22">
        <v>1490668</v>
      </c>
      <c r="D295" s="23">
        <f t="shared" si="6"/>
        <v>7.4504852857913362E-2</v>
      </c>
      <c r="E295" s="22">
        <f>_xlfn.RANK.EQ(D295,D$16:D$295,0)</f>
        <v>3</v>
      </c>
      <c r="F295" s="83"/>
    </row>
    <row r="296" spans="1:6" ht="14.1" customHeight="1" x14ac:dyDescent="0.25">
      <c r="A296" s="24" t="s">
        <v>42</v>
      </c>
      <c r="B296" s="24" t="s">
        <v>8</v>
      </c>
      <c r="C296" s="25">
        <v>34106</v>
      </c>
      <c r="D296" s="26"/>
      <c r="E296" s="25"/>
    </row>
    <row r="297" spans="1:6" ht="14.1" customHeight="1" x14ac:dyDescent="0.25">
      <c r="A297" s="24" t="s">
        <v>42</v>
      </c>
      <c r="B297" s="24" t="s">
        <v>9</v>
      </c>
      <c r="C297" s="25">
        <v>29225</v>
      </c>
      <c r="D297" s="26"/>
      <c r="E297" s="25"/>
    </row>
    <row r="298" spans="1:6" ht="14.1" customHeight="1" x14ac:dyDescent="0.25">
      <c r="A298" s="24" t="s">
        <v>42</v>
      </c>
      <c r="B298" s="24" t="s">
        <v>46</v>
      </c>
      <c r="C298" s="25">
        <v>21022</v>
      </c>
      <c r="D298" s="26"/>
      <c r="E298" s="25"/>
    </row>
    <row r="299" spans="1:6" ht="14.1" customHeight="1" x14ac:dyDescent="0.25">
      <c r="A299" s="24" t="s">
        <v>42</v>
      </c>
      <c r="B299" s="24" t="s">
        <v>47</v>
      </c>
      <c r="C299" s="25">
        <v>13941</v>
      </c>
      <c r="D299" s="26"/>
      <c r="E299" s="25"/>
    </row>
    <row r="300" spans="1:6" ht="14.1" customHeight="1" x14ac:dyDescent="0.25">
      <c r="A300" s="24" t="s">
        <v>42</v>
      </c>
      <c r="B300" s="24" t="s">
        <v>48</v>
      </c>
      <c r="C300" s="25">
        <v>8507</v>
      </c>
      <c r="D300" s="26"/>
      <c r="E300" s="25"/>
    </row>
    <row r="301" spans="1:6" ht="14.1" customHeight="1" x14ac:dyDescent="0.25">
      <c r="A301" s="24" t="s">
        <v>42</v>
      </c>
      <c r="B301" s="24" t="s">
        <v>49</v>
      </c>
      <c r="C301" s="25">
        <v>2832</v>
      </c>
      <c r="D301" s="26"/>
      <c r="E301" s="25"/>
    </row>
    <row r="302" spans="1:6" ht="14.1" customHeight="1" x14ac:dyDescent="0.25">
      <c r="A302" s="24" t="s">
        <v>42</v>
      </c>
      <c r="B302" s="24" t="s">
        <v>50</v>
      </c>
      <c r="C302" s="25">
        <v>1176</v>
      </c>
      <c r="D302" s="26"/>
      <c r="E302" s="25"/>
    </row>
    <row r="303" spans="1:6" ht="14.1" customHeight="1" x14ac:dyDescent="0.25">
      <c r="A303" s="24" t="s">
        <v>42</v>
      </c>
      <c r="B303" s="24" t="s">
        <v>51</v>
      </c>
      <c r="C303" s="27">
        <v>253</v>
      </c>
      <c r="D303" s="26"/>
      <c r="E303" s="25"/>
    </row>
    <row r="304" spans="1:6" ht="14.1" customHeight="1" x14ac:dyDescent="0.25">
      <c r="A304" s="28"/>
      <c r="B304" s="28"/>
      <c r="C304" s="28"/>
      <c r="D304" s="29"/>
      <c r="E304" s="30"/>
    </row>
    <row r="305" spans="1:5" ht="14.1" customHeight="1" x14ac:dyDescent="0.25">
      <c r="A305" s="17" t="s">
        <v>66</v>
      </c>
      <c r="B305" s="13"/>
      <c r="C305" s="13"/>
    </row>
    <row r="306" spans="1:5" ht="14.1" customHeight="1" x14ac:dyDescent="0.25">
      <c r="A306" s="18" t="s">
        <v>53</v>
      </c>
      <c r="B306" s="13"/>
      <c r="C306" s="13"/>
    </row>
    <row r="307" spans="1:5" ht="14.1" customHeight="1" x14ac:dyDescent="0.25">
      <c r="A307" s="19" t="s">
        <v>54</v>
      </c>
      <c r="B307" s="13"/>
      <c r="C307" s="13"/>
    </row>
    <row r="308" spans="1:5" ht="14.1" customHeight="1" x14ac:dyDescent="0.25">
      <c r="A308" s="73" t="s">
        <v>69</v>
      </c>
      <c r="B308" s="73"/>
      <c r="C308" s="73"/>
      <c r="D308" s="73"/>
      <c r="E308" s="73"/>
    </row>
    <row r="309" spans="1:5" ht="14.1" customHeight="1" x14ac:dyDescent="0.25">
      <c r="A309" s="73" t="s">
        <v>44</v>
      </c>
      <c r="B309" s="73"/>
      <c r="C309" s="73"/>
      <c r="D309" s="73"/>
      <c r="E309" s="73"/>
    </row>
  </sheetData>
  <mergeCells count="9">
    <mergeCell ref="E5:E6"/>
    <mergeCell ref="A308:E308"/>
    <mergeCell ref="A309:E309"/>
    <mergeCell ref="A1:E1"/>
    <mergeCell ref="A5:A6"/>
    <mergeCell ref="B5:B6"/>
    <mergeCell ref="C5:C6"/>
    <mergeCell ref="D5:D6"/>
    <mergeCell ref="A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showGridLines="0" workbookViewId="0">
      <selection activeCell="K4" sqref="K4"/>
    </sheetView>
  </sheetViews>
  <sheetFormatPr baseColWidth="10" defaultColWidth="11.42578125" defaultRowHeight="14.1" customHeight="1" x14ac:dyDescent="0.25"/>
  <cols>
    <col min="1" max="1" width="36.7109375" style="15" customWidth="1"/>
    <col min="2" max="2" width="30" style="20" customWidth="1"/>
    <col min="3" max="3" width="20" style="15" customWidth="1"/>
    <col min="4" max="5" width="15.7109375" style="15" customWidth="1"/>
    <col min="6" max="6" width="18.5703125" style="14" customWidth="1"/>
    <col min="7" max="16384" width="11.42578125" style="15"/>
  </cols>
  <sheetData>
    <row r="1" spans="1:8" ht="39.950000000000003" customHeight="1" x14ac:dyDescent="0.25">
      <c r="A1" s="81"/>
      <c r="B1" s="81"/>
      <c r="C1" s="81"/>
      <c r="D1" s="81"/>
      <c r="E1" s="81"/>
      <c r="F1" s="81"/>
      <c r="G1" s="81"/>
    </row>
    <row r="2" spans="1:8" ht="14.25" customHeight="1" x14ac:dyDescent="0.25">
      <c r="A2" s="49"/>
      <c r="B2" s="49"/>
      <c r="C2" s="49"/>
      <c r="D2" s="49"/>
      <c r="E2" s="49"/>
      <c r="F2" s="49"/>
      <c r="G2" s="49"/>
    </row>
    <row r="3" spans="1:8" ht="14.1" customHeight="1" x14ac:dyDescent="0.25">
      <c r="A3" s="70" t="s">
        <v>64</v>
      </c>
      <c r="B3" s="70"/>
      <c r="C3" s="70"/>
      <c r="D3" s="70"/>
      <c r="E3" s="70"/>
      <c r="F3" s="70"/>
      <c r="G3" s="70"/>
    </row>
    <row r="4" spans="1:8" ht="14.1" customHeight="1" x14ac:dyDescent="0.25">
      <c r="A4" s="36"/>
      <c r="B4" s="13"/>
      <c r="C4" s="13"/>
      <c r="D4" s="13"/>
      <c r="E4" s="13"/>
    </row>
    <row r="5" spans="1:8" ht="39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3" t="s">
        <v>64</v>
      </c>
      <c r="G5" s="44" t="s">
        <v>65</v>
      </c>
    </row>
    <row r="6" spans="1:8" ht="14.1" customHeight="1" x14ac:dyDescent="0.25">
      <c r="A6" s="39" t="s">
        <v>6</v>
      </c>
      <c r="B6" s="40" t="s">
        <v>7</v>
      </c>
      <c r="C6" s="41">
        <v>119530753</v>
      </c>
      <c r="D6" s="41">
        <v>58056133</v>
      </c>
      <c r="E6" s="41">
        <v>61474620</v>
      </c>
      <c r="F6" s="26">
        <f>(C7+C8+C9)/C6</f>
        <v>7.1500980170349962E-2</v>
      </c>
      <c r="G6" s="37"/>
    </row>
    <row r="7" spans="1:8" ht="14.1" customHeight="1" x14ac:dyDescent="0.25">
      <c r="A7" s="39" t="s">
        <v>6</v>
      </c>
      <c r="B7" s="40" t="s">
        <v>8</v>
      </c>
      <c r="C7" s="41">
        <v>2987316</v>
      </c>
      <c r="D7" s="41">
        <v>1395947</v>
      </c>
      <c r="E7" s="41">
        <v>1591369</v>
      </c>
      <c r="F7" s="26"/>
      <c r="G7" s="37"/>
      <c r="H7" s="82"/>
    </row>
    <row r="8" spans="1:8" ht="14.1" customHeight="1" x14ac:dyDescent="0.25">
      <c r="A8" s="39" t="s">
        <v>6</v>
      </c>
      <c r="B8" s="40" t="s">
        <v>9</v>
      </c>
      <c r="C8" s="41">
        <v>2207466</v>
      </c>
      <c r="D8" s="41">
        <v>1026937</v>
      </c>
      <c r="E8" s="41">
        <v>1180529</v>
      </c>
      <c r="F8" s="26"/>
      <c r="G8" s="37"/>
    </row>
    <row r="9" spans="1:8" ht="14.1" customHeight="1" x14ac:dyDescent="0.25">
      <c r="A9" s="39" t="s">
        <v>6</v>
      </c>
      <c r="B9" s="40" t="s">
        <v>10</v>
      </c>
      <c r="C9" s="41">
        <v>3351784</v>
      </c>
      <c r="D9" s="41">
        <v>1502661</v>
      </c>
      <c r="E9" s="41">
        <v>1849123</v>
      </c>
      <c r="F9" s="26"/>
      <c r="G9" s="37"/>
    </row>
    <row r="10" spans="1:8" ht="14.1" customHeight="1" x14ac:dyDescent="0.25">
      <c r="A10" s="39" t="s">
        <v>11</v>
      </c>
      <c r="B10" s="40" t="s">
        <v>7</v>
      </c>
      <c r="C10" s="41">
        <v>1312544</v>
      </c>
      <c r="D10" s="41">
        <v>640091</v>
      </c>
      <c r="E10" s="41">
        <v>672453</v>
      </c>
      <c r="F10" s="26">
        <f>(C11+C12+C13)/C10</f>
        <v>5.7453312041348709E-2</v>
      </c>
      <c r="G10" s="37">
        <f>_xlfn.RANK.EQ(F10,F$10:F$135,0)</f>
        <v>27</v>
      </c>
    </row>
    <row r="11" spans="1:8" ht="14.1" customHeight="1" x14ac:dyDescent="0.25">
      <c r="A11" s="39" t="s">
        <v>11</v>
      </c>
      <c r="B11" s="40" t="s">
        <v>8</v>
      </c>
      <c r="C11" s="41">
        <v>27203</v>
      </c>
      <c r="D11" s="41">
        <v>12770</v>
      </c>
      <c r="E11" s="41">
        <v>14433</v>
      </c>
      <c r="F11" s="26"/>
      <c r="G11" s="37"/>
      <c r="H11" s="82"/>
    </row>
    <row r="12" spans="1:8" ht="14.1" customHeight="1" x14ac:dyDescent="0.25">
      <c r="A12" s="39" t="s">
        <v>11</v>
      </c>
      <c r="B12" s="40" t="s">
        <v>9</v>
      </c>
      <c r="C12" s="41">
        <v>19792</v>
      </c>
      <c r="D12" s="41">
        <v>9544</v>
      </c>
      <c r="E12" s="41">
        <v>10248</v>
      </c>
      <c r="F12" s="26"/>
      <c r="G12" s="37"/>
    </row>
    <row r="13" spans="1:8" ht="14.1" customHeight="1" x14ac:dyDescent="0.25">
      <c r="A13" s="39" t="s">
        <v>11</v>
      </c>
      <c r="B13" s="40" t="s">
        <v>10</v>
      </c>
      <c r="C13" s="41">
        <v>28415</v>
      </c>
      <c r="D13" s="41">
        <v>12105</v>
      </c>
      <c r="E13" s="41">
        <v>16310</v>
      </c>
      <c r="F13" s="26"/>
      <c r="G13" s="37"/>
    </row>
    <row r="14" spans="1:8" ht="14.1" customHeight="1" x14ac:dyDescent="0.25">
      <c r="A14" s="39" t="s">
        <v>12</v>
      </c>
      <c r="B14" s="40" t="s">
        <v>7</v>
      </c>
      <c r="C14" s="41">
        <v>3315766</v>
      </c>
      <c r="D14" s="41">
        <v>1650341</v>
      </c>
      <c r="E14" s="41">
        <v>1665425</v>
      </c>
      <c r="F14" s="26">
        <f t="shared" ref="F14:F70" si="0">(C15+C16+C17)/C14</f>
        <v>5.4207986932732891E-2</v>
      </c>
      <c r="G14" s="37">
        <f>_xlfn.RANK.EQ(F14,F$10:F$135,0)</f>
        <v>30</v>
      </c>
    </row>
    <row r="15" spans="1:8" ht="14.1" customHeight="1" x14ac:dyDescent="0.25">
      <c r="A15" s="39" t="s">
        <v>12</v>
      </c>
      <c r="B15" s="40" t="s">
        <v>8</v>
      </c>
      <c r="C15" s="41">
        <v>69522</v>
      </c>
      <c r="D15" s="41">
        <v>31300</v>
      </c>
      <c r="E15" s="41">
        <v>38222</v>
      </c>
      <c r="F15" s="26"/>
      <c r="G15" s="37"/>
      <c r="H15" s="82"/>
    </row>
    <row r="16" spans="1:8" ht="14.1" customHeight="1" x14ac:dyDescent="0.25">
      <c r="A16" s="39" t="s">
        <v>12</v>
      </c>
      <c r="B16" s="40" t="s">
        <v>9</v>
      </c>
      <c r="C16" s="41">
        <v>46249</v>
      </c>
      <c r="D16" s="41">
        <v>22559</v>
      </c>
      <c r="E16" s="41">
        <v>23690</v>
      </c>
      <c r="F16" s="26"/>
      <c r="G16" s="37"/>
    </row>
    <row r="17" spans="1:8" ht="14.1" customHeight="1" x14ac:dyDescent="0.25">
      <c r="A17" s="39" t="s">
        <v>12</v>
      </c>
      <c r="B17" s="40" t="s">
        <v>10</v>
      </c>
      <c r="C17" s="41">
        <v>63970</v>
      </c>
      <c r="D17" s="41">
        <v>29088</v>
      </c>
      <c r="E17" s="41">
        <v>34882</v>
      </c>
      <c r="F17" s="26"/>
      <c r="G17" s="37"/>
    </row>
    <row r="18" spans="1:8" ht="14.1" customHeight="1" x14ac:dyDescent="0.25">
      <c r="A18" s="39" t="s">
        <v>13</v>
      </c>
      <c r="B18" s="40" t="s">
        <v>7</v>
      </c>
      <c r="C18" s="41">
        <v>712029</v>
      </c>
      <c r="D18" s="41">
        <v>359137</v>
      </c>
      <c r="E18" s="41">
        <v>352892</v>
      </c>
      <c r="F18" s="26">
        <f t="shared" si="0"/>
        <v>5.4104537876968492E-2</v>
      </c>
      <c r="G18" s="37">
        <f>_xlfn.RANK.EQ(F18,F$10:F$135,0)</f>
        <v>31</v>
      </c>
    </row>
    <row r="19" spans="1:8" ht="14.1" customHeight="1" x14ac:dyDescent="0.25">
      <c r="A19" s="39" t="s">
        <v>13</v>
      </c>
      <c r="B19" s="40" t="s">
        <v>8</v>
      </c>
      <c r="C19" s="41">
        <v>15092</v>
      </c>
      <c r="D19" s="41">
        <v>7293</v>
      </c>
      <c r="E19" s="41">
        <v>7799</v>
      </c>
      <c r="F19" s="26"/>
      <c r="G19" s="37"/>
      <c r="H19" s="82"/>
    </row>
    <row r="20" spans="1:8" ht="14.1" customHeight="1" x14ac:dyDescent="0.25">
      <c r="A20" s="39" t="s">
        <v>13</v>
      </c>
      <c r="B20" s="40" t="s">
        <v>9</v>
      </c>
      <c r="C20" s="41">
        <v>10256</v>
      </c>
      <c r="D20" s="41">
        <v>5049</v>
      </c>
      <c r="E20" s="41">
        <v>5207</v>
      </c>
      <c r="F20" s="26"/>
      <c r="G20" s="37"/>
    </row>
    <row r="21" spans="1:8" ht="14.1" customHeight="1" x14ac:dyDescent="0.25">
      <c r="A21" s="39" t="s">
        <v>13</v>
      </c>
      <c r="B21" s="40" t="s">
        <v>10</v>
      </c>
      <c r="C21" s="41">
        <v>13176</v>
      </c>
      <c r="D21" s="41">
        <v>5729</v>
      </c>
      <c r="E21" s="41">
        <v>7447</v>
      </c>
      <c r="F21" s="26"/>
      <c r="G21" s="37"/>
    </row>
    <row r="22" spans="1:8" ht="14.1" customHeight="1" x14ac:dyDescent="0.25">
      <c r="A22" s="39" t="s">
        <v>14</v>
      </c>
      <c r="B22" s="40" t="s">
        <v>7</v>
      </c>
      <c r="C22" s="41">
        <v>899931</v>
      </c>
      <c r="D22" s="41">
        <v>441276</v>
      </c>
      <c r="E22" s="41">
        <v>458655</v>
      </c>
      <c r="F22" s="26">
        <f t="shared" si="0"/>
        <v>6.4639400131787886E-2</v>
      </c>
      <c r="G22" s="37">
        <f>_xlfn.RANK.EQ(F22,F$10:F$135,0)</f>
        <v>24</v>
      </c>
    </row>
    <row r="23" spans="1:8" ht="14.1" customHeight="1" x14ac:dyDescent="0.25">
      <c r="A23" s="39" t="s">
        <v>14</v>
      </c>
      <c r="B23" s="40" t="s">
        <v>8</v>
      </c>
      <c r="C23" s="41">
        <v>20528</v>
      </c>
      <c r="D23" s="41">
        <v>10462</v>
      </c>
      <c r="E23" s="41">
        <v>10066</v>
      </c>
      <c r="F23" s="26"/>
      <c r="G23" s="37"/>
      <c r="H23" s="82"/>
    </row>
    <row r="24" spans="1:8" ht="14.1" customHeight="1" x14ac:dyDescent="0.25">
      <c r="A24" s="39" t="s">
        <v>14</v>
      </c>
      <c r="B24" s="40" t="s">
        <v>9</v>
      </c>
      <c r="C24" s="41">
        <v>14323</v>
      </c>
      <c r="D24" s="41">
        <v>7127</v>
      </c>
      <c r="E24" s="41">
        <v>7196</v>
      </c>
      <c r="F24" s="26"/>
      <c r="G24" s="37"/>
    </row>
    <row r="25" spans="1:8" ht="14.1" customHeight="1" x14ac:dyDescent="0.25">
      <c r="A25" s="39" t="s">
        <v>14</v>
      </c>
      <c r="B25" s="40" t="s">
        <v>10</v>
      </c>
      <c r="C25" s="41">
        <v>23320</v>
      </c>
      <c r="D25" s="41">
        <v>11518</v>
      </c>
      <c r="E25" s="41">
        <v>11802</v>
      </c>
      <c r="F25" s="26"/>
      <c r="G25" s="37"/>
    </row>
    <row r="26" spans="1:8" ht="14.1" customHeight="1" x14ac:dyDescent="0.25">
      <c r="A26" s="39" t="s">
        <v>15</v>
      </c>
      <c r="B26" s="40" t="s">
        <v>7</v>
      </c>
      <c r="C26" s="41">
        <v>2954915</v>
      </c>
      <c r="D26" s="41">
        <v>1462612</v>
      </c>
      <c r="E26" s="41">
        <v>1492303</v>
      </c>
      <c r="F26" s="26">
        <f t="shared" si="0"/>
        <v>6.5197476069531607E-2</v>
      </c>
      <c r="G26" s="37">
        <f>_xlfn.RANK.EQ(F26,F$10:F$135,0)</f>
        <v>22</v>
      </c>
    </row>
    <row r="27" spans="1:8" ht="14.1" customHeight="1" x14ac:dyDescent="0.25">
      <c r="A27" s="39" t="s">
        <v>15</v>
      </c>
      <c r="B27" s="40" t="s">
        <v>8</v>
      </c>
      <c r="C27" s="41">
        <v>72337</v>
      </c>
      <c r="D27" s="41">
        <v>34267</v>
      </c>
      <c r="E27" s="41">
        <v>38070</v>
      </c>
      <c r="F27" s="26"/>
      <c r="G27" s="37"/>
      <c r="H27" s="82"/>
    </row>
    <row r="28" spans="1:8" ht="14.1" customHeight="1" x14ac:dyDescent="0.25">
      <c r="A28" s="39" t="s">
        <v>15</v>
      </c>
      <c r="B28" s="40" t="s">
        <v>9</v>
      </c>
      <c r="C28" s="41">
        <v>49348</v>
      </c>
      <c r="D28" s="41">
        <v>23598</v>
      </c>
      <c r="E28" s="41">
        <v>25750</v>
      </c>
      <c r="F28" s="26"/>
      <c r="G28" s="37"/>
    </row>
    <row r="29" spans="1:8" ht="14.1" customHeight="1" x14ac:dyDescent="0.25">
      <c r="A29" s="39" t="s">
        <v>15</v>
      </c>
      <c r="B29" s="40" t="s">
        <v>10</v>
      </c>
      <c r="C29" s="41">
        <v>70968</v>
      </c>
      <c r="D29" s="41">
        <v>32816</v>
      </c>
      <c r="E29" s="41">
        <v>38152</v>
      </c>
      <c r="F29" s="26"/>
      <c r="G29" s="37"/>
    </row>
    <row r="30" spans="1:8" ht="14.1" customHeight="1" x14ac:dyDescent="0.25">
      <c r="A30" s="39" t="s">
        <v>16</v>
      </c>
      <c r="B30" s="40" t="s">
        <v>7</v>
      </c>
      <c r="C30" s="41">
        <v>711235</v>
      </c>
      <c r="D30" s="41">
        <v>350791</v>
      </c>
      <c r="E30" s="41">
        <v>360444</v>
      </c>
      <c r="F30" s="26">
        <f t="shared" si="0"/>
        <v>6.8511813957412113E-2</v>
      </c>
      <c r="G30" s="37">
        <f>_xlfn.RANK.EQ(F30,F$10:F$135,0)</f>
        <v>17</v>
      </c>
    </row>
    <row r="31" spans="1:8" ht="14.1" customHeight="1" x14ac:dyDescent="0.25">
      <c r="A31" s="39" t="s">
        <v>16</v>
      </c>
      <c r="B31" s="40" t="s">
        <v>8</v>
      </c>
      <c r="C31" s="41">
        <v>17467</v>
      </c>
      <c r="D31" s="41">
        <v>8288</v>
      </c>
      <c r="E31" s="41">
        <v>9179</v>
      </c>
      <c r="F31" s="26"/>
      <c r="G31" s="37"/>
      <c r="H31" s="82"/>
    </row>
    <row r="32" spans="1:8" ht="14.1" customHeight="1" x14ac:dyDescent="0.25">
      <c r="A32" s="39" t="s">
        <v>16</v>
      </c>
      <c r="B32" s="40" t="s">
        <v>9</v>
      </c>
      <c r="C32" s="41">
        <v>12210</v>
      </c>
      <c r="D32" s="41">
        <v>5953</v>
      </c>
      <c r="E32" s="41">
        <v>6257</v>
      </c>
      <c r="F32" s="26"/>
      <c r="G32" s="37"/>
    </row>
    <row r="33" spans="1:8" ht="14.1" customHeight="1" x14ac:dyDescent="0.25">
      <c r="A33" s="39" t="s">
        <v>16</v>
      </c>
      <c r="B33" s="40" t="s">
        <v>10</v>
      </c>
      <c r="C33" s="41">
        <v>19051</v>
      </c>
      <c r="D33" s="41">
        <v>8574</v>
      </c>
      <c r="E33" s="41">
        <v>10477</v>
      </c>
      <c r="F33" s="26"/>
      <c r="G33" s="37"/>
    </row>
    <row r="34" spans="1:8" ht="14.1" customHeight="1" x14ac:dyDescent="0.25">
      <c r="A34" s="39" t="s">
        <v>17</v>
      </c>
      <c r="B34" s="40" t="s">
        <v>7</v>
      </c>
      <c r="C34" s="41">
        <v>5217908</v>
      </c>
      <c r="D34" s="41">
        <v>2536721</v>
      </c>
      <c r="E34" s="41">
        <v>2681187</v>
      </c>
      <c r="F34" s="26">
        <f t="shared" si="0"/>
        <v>5.5861467852633663E-2</v>
      </c>
      <c r="G34" s="37">
        <f>_xlfn.RANK.EQ(F34,F$10:F$135,0)</f>
        <v>29</v>
      </c>
    </row>
    <row r="35" spans="1:8" ht="14.1" customHeight="1" x14ac:dyDescent="0.25">
      <c r="A35" s="39" t="s">
        <v>17</v>
      </c>
      <c r="B35" s="40" t="s">
        <v>8</v>
      </c>
      <c r="C35" s="41">
        <v>98989</v>
      </c>
      <c r="D35" s="41">
        <v>48464</v>
      </c>
      <c r="E35" s="41">
        <v>50525</v>
      </c>
      <c r="F35" s="26"/>
      <c r="G35" s="37"/>
      <c r="H35" s="82"/>
    </row>
    <row r="36" spans="1:8" ht="14.1" customHeight="1" x14ac:dyDescent="0.25">
      <c r="A36" s="39" t="s">
        <v>17</v>
      </c>
      <c r="B36" s="40" t="s">
        <v>9</v>
      </c>
      <c r="C36" s="41">
        <v>78997</v>
      </c>
      <c r="D36" s="41">
        <v>38447</v>
      </c>
      <c r="E36" s="41">
        <v>40550</v>
      </c>
      <c r="F36" s="26"/>
      <c r="G36" s="37"/>
    </row>
    <row r="37" spans="1:8" ht="14.1" customHeight="1" x14ac:dyDescent="0.25">
      <c r="A37" s="39" t="s">
        <v>17</v>
      </c>
      <c r="B37" s="40" t="s">
        <v>10</v>
      </c>
      <c r="C37" s="41">
        <v>113494</v>
      </c>
      <c r="D37" s="41">
        <v>56858</v>
      </c>
      <c r="E37" s="41">
        <v>56636</v>
      </c>
      <c r="F37" s="26"/>
      <c r="G37" s="37"/>
    </row>
    <row r="38" spans="1:8" ht="14.1" customHeight="1" x14ac:dyDescent="0.25">
      <c r="A38" s="39" t="s">
        <v>18</v>
      </c>
      <c r="B38" s="40" t="s">
        <v>7</v>
      </c>
      <c r="C38" s="41">
        <v>3556574</v>
      </c>
      <c r="D38" s="41">
        <v>1752275</v>
      </c>
      <c r="E38" s="41">
        <v>1804299</v>
      </c>
      <c r="F38" s="26">
        <f t="shared" si="0"/>
        <v>6.5170301531755001E-2</v>
      </c>
      <c r="G38" s="37">
        <f>_xlfn.RANK.EQ(F38,F$10:F$135,0)</f>
        <v>23</v>
      </c>
    </row>
    <row r="39" spans="1:8" ht="14.1" customHeight="1" x14ac:dyDescent="0.25">
      <c r="A39" s="39" t="s">
        <v>18</v>
      </c>
      <c r="B39" s="40" t="s">
        <v>8</v>
      </c>
      <c r="C39" s="41">
        <v>85781</v>
      </c>
      <c r="D39" s="41">
        <v>40073</v>
      </c>
      <c r="E39" s="41">
        <v>45708</v>
      </c>
      <c r="F39" s="26"/>
      <c r="G39" s="37"/>
      <c r="H39" s="82"/>
    </row>
    <row r="40" spans="1:8" ht="14.1" customHeight="1" x14ac:dyDescent="0.25">
      <c r="A40" s="39" t="s">
        <v>18</v>
      </c>
      <c r="B40" s="40" t="s">
        <v>9</v>
      </c>
      <c r="C40" s="41">
        <v>63482</v>
      </c>
      <c r="D40" s="41">
        <v>29831</v>
      </c>
      <c r="E40" s="41">
        <v>33651</v>
      </c>
      <c r="F40" s="26"/>
      <c r="G40" s="37"/>
    </row>
    <row r="41" spans="1:8" ht="14.1" customHeight="1" x14ac:dyDescent="0.25">
      <c r="A41" s="39" t="s">
        <v>18</v>
      </c>
      <c r="B41" s="40" t="s">
        <v>10</v>
      </c>
      <c r="C41" s="41">
        <v>82520</v>
      </c>
      <c r="D41" s="41">
        <v>38719</v>
      </c>
      <c r="E41" s="41">
        <v>43801</v>
      </c>
      <c r="F41" s="26"/>
      <c r="G41" s="37"/>
    </row>
    <row r="42" spans="1:8" ht="14.1" customHeight="1" x14ac:dyDescent="0.25">
      <c r="A42" s="39" t="s">
        <v>19</v>
      </c>
      <c r="B42" s="40" t="s">
        <v>7</v>
      </c>
      <c r="C42" s="41">
        <v>8918653</v>
      </c>
      <c r="D42" s="41">
        <v>4231650</v>
      </c>
      <c r="E42" s="41">
        <v>4687003</v>
      </c>
      <c r="F42" s="26">
        <f t="shared" si="0"/>
        <v>9.7565854395276957E-2</v>
      </c>
      <c r="G42" s="37">
        <f>_xlfn.RANK.EQ(F42,F$10:F$135,0)</f>
        <v>1</v>
      </c>
    </row>
    <row r="43" spans="1:8" ht="14.1" customHeight="1" x14ac:dyDescent="0.25">
      <c r="A43" s="39" t="s">
        <v>19</v>
      </c>
      <c r="B43" s="40" t="s">
        <v>8</v>
      </c>
      <c r="C43" s="41">
        <v>304944</v>
      </c>
      <c r="D43" s="41">
        <v>133325</v>
      </c>
      <c r="E43" s="41">
        <v>171619</v>
      </c>
      <c r="F43" s="26"/>
      <c r="G43" s="37"/>
      <c r="H43" s="82"/>
    </row>
    <row r="44" spans="1:8" ht="14.1" customHeight="1" x14ac:dyDescent="0.25">
      <c r="A44" s="39" t="s">
        <v>19</v>
      </c>
      <c r="B44" s="40" t="s">
        <v>9</v>
      </c>
      <c r="C44" s="41">
        <v>227396</v>
      </c>
      <c r="D44" s="41">
        <v>96937</v>
      </c>
      <c r="E44" s="41">
        <v>130459</v>
      </c>
      <c r="F44" s="26"/>
      <c r="G44" s="37"/>
    </row>
    <row r="45" spans="1:8" ht="14.1" customHeight="1" x14ac:dyDescent="0.25">
      <c r="A45" s="39" t="s">
        <v>19</v>
      </c>
      <c r="B45" s="40" t="s">
        <v>10</v>
      </c>
      <c r="C45" s="41">
        <v>337816</v>
      </c>
      <c r="D45" s="41">
        <v>132660</v>
      </c>
      <c r="E45" s="41">
        <v>205156</v>
      </c>
      <c r="F45" s="26"/>
      <c r="G45" s="37"/>
    </row>
    <row r="46" spans="1:8" ht="14.1" customHeight="1" x14ac:dyDescent="0.25">
      <c r="A46" s="39" t="s">
        <v>20</v>
      </c>
      <c r="B46" s="40" t="s">
        <v>7</v>
      </c>
      <c r="C46" s="41">
        <v>1754754</v>
      </c>
      <c r="D46" s="41">
        <v>860382</v>
      </c>
      <c r="E46" s="41">
        <v>894372</v>
      </c>
      <c r="F46" s="26">
        <f t="shared" si="0"/>
        <v>7.0925611225277158E-2</v>
      </c>
      <c r="G46" s="37">
        <f>_xlfn.RANK.EQ(F46,F$10:F$135,0)</f>
        <v>14</v>
      </c>
    </row>
    <row r="47" spans="1:8" ht="14.1" customHeight="1" x14ac:dyDescent="0.25">
      <c r="A47" s="39" t="s">
        <v>20</v>
      </c>
      <c r="B47" s="40" t="s">
        <v>8</v>
      </c>
      <c r="C47" s="41">
        <v>42191</v>
      </c>
      <c r="D47" s="41">
        <v>20385</v>
      </c>
      <c r="E47" s="41">
        <v>21806</v>
      </c>
      <c r="F47" s="26"/>
      <c r="G47" s="37"/>
      <c r="H47" s="82"/>
    </row>
    <row r="48" spans="1:8" ht="14.1" customHeight="1" x14ac:dyDescent="0.25">
      <c r="A48" s="39" t="s">
        <v>20</v>
      </c>
      <c r="B48" s="40" t="s">
        <v>9</v>
      </c>
      <c r="C48" s="41">
        <v>33099</v>
      </c>
      <c r="D48" s="41">
        <v>15891</v>
      </c>
      <c r="E48" s="41">
        <v>17208</v>
      </c>
      <c r="F48" s="26"/>
      <c r="G48" s="37"/>
    </row>
    <row r="49" spans="1:8" ht="14.1" customHeight="1" x14ac:dyDescent="0.25">
      <c r="A49" s="39" t="s">
        <v>20</v>
      </c>
      <c r="B49" s="40" t="s">
        <v>10</v>
      </c>
      <c r="C49" s="41">
        <v>49167</v>
      </c>
      <c r="D49" s="41">
        <v>23324</v>
      </c>
      <c r="E49" s="41">
        <v>25843</v>
      </c>
      <c r="F49" s="26"/>
      <c r="G49" s="37"/>
    </row>
    <row r="50" spans="1:8" ht="14.1" customHeight="1" x14ac:dyDescent="0.25">
      <c r="A50" s="39" t="s">
        <v>21</v>
      </c>
      <c r="B50" s="40" t="s">
        <v>7</v>
      </c>
      <c r="C50" s="41">
        <v>5853677</v>
      </c>
      <c r="D50" s="41">
        <v>2826369</v>
      </c>
      <c r="E50" s="41">
        <v>3027308</v>
      </c>
      <c r="F50" s="26">
        <f t="shared" si="0"/>
        <v>6.6110924808457996E-2</v>
      </c>
      <c r="G50" s="37">
        <f>_xlfn.RANK.EQ(F50,F$10:F$135,0)</f>
        <v>20</v>
      </c>
    </row>
    <row r="51" spans="1:8" ht="14.1" customHeight="1" x14ac:dyDescent="0.25">
      <c r="A51" s="39" t="s">
        <v>21</v>
      </c>
      <c r="B51" s="40" t="s">
        <v>8</v>
      </c>
      <c r="C51" s="41">
        <v>131412</v>
      </c>
      <c r="D51" s="41">
        <v>62019</v>
      </c>
      <c r="E51" s="41">
        <v>69393</v>
      </c>
      <c r="F51" s="26"/>
      <c r="G51" s="37"/>
      <c r="H51" s="82"/>
    </row>
    <row r="52" spans="1:8" ht="14.1" customHeight="1" x14ac:dyDescent="0.25">
      <c r="A52" s="39" t="s">
        <v>21</v>
      </c>
      <c r="B52" s="40" t="s">
        <v>9</v>
      </c>
      <c r="C52" s="41">
        <v>97522</v>
      </c>
      <c r="D52" s="41">
        <v>44640</v>
      </c>
      <c r="E52" s="41">
        <v>52882</v>
      </c>
      <c r="F52" s="26"/>
      <c r="G52" s="37"/>
    </row>
    <row r="53" spans="1:8" ht="14.1" customHeight="1" x14ac:dyDescent="0.25">
      <c r="A53" s="39" t="s">
        <v>21</v>
      </c>
      <c r="B53" s="40" t="s">
        <v>10</v>
      </c>
      <c r="C53" s="41">
        <v>158058</v>
      </c>
      <c r="D53" s="41">
        <v>71261</v>
      </c>
      <c r="E53" s="41">
        <v>86797</v>
      </c>
      <c r="F53" s="26"/>
      <c r="G53" s="37"/>
    </row>
    <row r="54" spans="1:8" ht="14.1" customHeight="1" x14ac:dyDescent="0.25">
      <c r="A54" s="39" t="s">
        <v>22</v>
      </c>
      <c r="B54" s="40" t="s">
        <v>7</v>
      </c>
      <c r="C54" s="41">
        <v>3533251</v>
      </c>
      <c r="D54" s="41">
        <v>1699059</v>
      </c>
      <c r="E54" s="41">
        <v>1834192</v>
      </c>
      <c r="F54" s="26">
        <f t="shared" si="0"/>
        <v>7.7928513994618559E-2</v>
      </c>
      <c r="G54" s="37">
        <f>_xlfn.RANK.EQ(F54,F$10:F$135,0)</f>
        <v>8</v>
      </c>
    </row>
    <row r="55" spans="1:8" ht="14.1" customHeight="1" x14ac:dyDescent="0.25">
      <c r="A55" s="39" t="s">
        <v>22</v>
      </c>
      <c r="B55" s="40" t="s">
        <v>8</v>
      </c>
      <c r="C55" s="41">
        <v>88453</v>
      </c>
      <c r="D55" s="41">
        <v>42228</v>
      </c>
      <c r="E55" s="41">
        <v>46225</v>
      </c>
      <c r="F55" s="26"/>
      <c r="G55" s="37"/>
      <c r="H55" s="82"/>
    </row>
    <row r="56" spans="1:8" ht="14.1" customHeight="1" x14ac:dyDescent="0.25">
      <c r="A56" s="39" t="s">
        <v>22</v>
      </c>
      <c r="B56" s="40" t="s">
        <v>9</v>
      </c>
      <c r="C56" s="41">
        <v>70408</v>
      </c>
      <c r="D56" s="41">
        <v>31650</v>
      </c>
      <c r="E56" s="41">
        <v>38758</v>
      </c>
      <c r="F56" s="26"/>
      <c r="G56" s="37"/>
    </row>
    <row r="57" spans="1:8" ht="14.1" customHeight="1" x14ac:dyDescent="0.25">
      <c r="A57" s="39" t="s">
        <v>22</v>
      </c>
      <c r="B57" s="40" t="s">
        <v>10</v>
      </c>
      <c r="C57" s="41">
        <v>116480</v>
      </c>
      <c r="D57" s="41">
        <v>52976</v>
      </c>
      <c r="E57" s="41">
        <v>63504</v>
      </c>
      <c r="F57" s="26"/>
      <c r="G57" s="37"/>
    </row>
    <row r="58" spans="1:8" ht="14.1" customHeight="1" x14ac:dyDescent="0.25">
      <c r="A58" s="39" t="s">
        <v>23</v>
      </c>
      <c r="B58" s="40" t="s">
        <v>7</v>
      </c>
      <c r="C58" s="41">
        <v>2858359</v>
      </c>
      <c r="D58" s="41">
        <v>1369025</v>
      </c>
      <c r="E58" s="41">
        <v>1489334</v>
      </c>
      <c r="F58" s="26">
        <f t="shared" si="0"/>
        <v>7.617937424935077E-2</v>
      </c>
      <c r="G58" s="37">
        <f>_xlfn.RANK.EQ(F58,F$10:F$135,0)</f>
        <v>12</v>
      </c>
    </row>
    <row r="59" spans="1:8" ht="14.1" customHeight="1" x14ac:dyDescent="0.25">
      <c r="A59" s="39" t="s">
        <v>23</v>
      </c>
      <c r="B59" s="40" t="s">
        <v>8</v>
      </c>
      <c r="C59" s="41">
        <v>74311</v>
      </c>
      <c r="D59" s="41">
        <v>34469</v>
      </c>
      <c r="E59" s="41">
        <v>39842</v>
      </c>
      <c r="F59" s="26"/>
      <c r="G59" s="37"/>
      <c r="H59" s="82"/>
    </row>
    <row r="60" spans="1:8" ht="14.1" customHeight="1" x14ac:dyDescent="0.25">
      <c r="A60" s="39" t="s">
        <v>23</v>
      </c>
      <c r="B60" s="40" t="s">
        <v>9</v>
      </c>
      <c r="C60" s="41">
        <v>56610</v>
      </c>
      <c r="D60" s="41">
        <v>26514</v>
      </c>
      <c r="E60" s="41">
        <v>30096</v>
      </c>
      <c r="F60" s="26"/>
      <c r="G60" s="37"/>
    </row>
    <row r="61" spans="1:8" ht="14.1" customHeight="1" x14ac:dyDescent="0.25">
      <c r="A61" s="39" t="s">
        <v>23</v>
      </c>
      <c r="B61" s="40" t="s">
        <v>10</v>
      </c>
      <c r="C61" s="41">
        <v>86827</v>
      </c>
      <c r="D61" s="41">
        <v>39463</v>
      </c>
      <c r="E61" s="41">
        <v>47364</v>
      </c>
      <c r="F61" s="26"/>
      <c r="G61" s="37"/>
    </row>
    <row r="62" spans="1:8" ht="14.1" customHeight="1" x14ac:dyDescent="0.25">
      <c r="A62" s="39" t="s">
        <v>24</v>
      </c>
      <c r="B62" s="40" t="s">
        <v>7</v>
      </c>
      <c r="C62" s="41">
        <v>7844830</v>
      </c>
      <c r="D62" s="41">
        <v>3835069</v>
      </c>
      <c r="E62" s="41">
        <v>4009761</v>
      </c>
      <c r="F62" s="26">
        <f t="shared" si="0"/>
        <v>7.0833019963466387E-2</v>
      </c>
      <c r="G62" s="37">
        <f>_xlfn.RANK.EQ(F62,F$10:F$135,0)</f>
        <v>15</v>
      </c>
    </row>
    <row r="63" spans="1:8" ht="14.1" customHeight="1" x14ac:dyDescent="0.25">
      <c r="A63" s="39" t="s">
        <v>24</v>
      </c>
      <c r="B63" s="40" t="s">
        <v>8</v>
      </c>
      <c r="C63" s="41">
        <v>198651</v>
      </c>
      <c r="D63" s="41">
        <v>92301</v>
      </c>
      <c r="E63" s="41">
        <v>106350</v>
      </c>
      <c r="F63" s="26"/>
      <c r="G63" s="37"/>
      <c r="H63" s="82"/>
    </row>
    <row r="64" spans="1:8" ht="14.1" customHeight="1" x14ac:dyDescent="0.25">
      <c r="A64" s="39" t="s">
        <v>24</v>
      </c>
      <c r="B64" s="40" t="s">
        <v>9</v>
      </c>
      <c r="C64" s="41">
        <v>143602</v>
      </c>
      <c r="D64" s="41">
        <v>67537</v>
      </c>
      <c r="E64" s="41">
        <v>76065</v>
      </c>
      <c r="F64" s="26"/>
      <c r="G64" s="37"/>
    </row>
    <row r="65" spans="1:8" ht="14.1" customHeight="1" x14ac:dyDescent="0.25">
      <c r="A65" s="39" t="s">
        <v>24</v>
      </c>
      <c r="B65" s="40" t="s">
        <v>10</v>
      </c>
      <c r="C65" s="41">
        <v>213420</v>
      </c>
      <c r="D65" s="41">
        <v>96029</v>
      </c>
      <c r="E65" s="41">
        <v>117391</v>
      </c>
      <c r="F65" s="26"/>
      <c r="G65" s="37"/>
    </row>
    <row r="66" spans="1:8" ht="14.1" customHeight="1" x14ac:dyDescent="0.25">
      <c r="A66" s="39" t="s">
        <v>25</v>
      </c>
      <c r="B66" s="40" t="s">
        <v>7</v>
      </c>
      <c r="C66" s="41">
        <v>16187608</v>
      </c>
      <c r="D66" s="41">
        <v>7834068</v>
      </c>
      <c r="E66" s="41">
        <v>8353540</v>
      </c>
      <c r="F66" s="26">
        <f t="shared" si="0"/>
        <v>6.142816159126166E-2</v>
      </c>
      <c r="G66" s="37">
        <f>_xlfn.RANK.EQ(F66,F$10:F$135,0)</f>
        <v>25</v>
      </c>
    </row>
    <row r="67" spans="1:8" ht="14.1" customHeight="1" x14ac:dyDescent="0.25">
      <c r="A67" s="39" t="s">
        <v>25</v>
      </c>
      <c r="B67" s="40" t="s">
        <v>8</v>
      </c>
      <c r="C67" s="41">
        <v>375301</v>
      </c>
      <c r="D67" s="41">
        <v>176620</v>
      </c>
      <c r="E67" s="41">
        <v>198681</v>
      </c>
      <c r="F67" s="26"/>
      <c r="G67" s="37"/>
      <c r="H67" s="82"/>
    </row>
    <row r="68" spans="1:8" ht="14.1" customHeight="1" x14ac:dyDescent="0.25">
      <c r="A68" s="39" t="s">
        <v>25</v>
      </c>
      <c r="B68" s="40" t="s">
        <v>9</v>
      </c>
      <c r="C68" s="41">
        <v>261021</v>
      </c>
      <c r="D68" s="41">
        <v>121015</v>
      </c>
      <c r="E68" s="41">
        <v>140006</v>
      </c>
      <c r="F68" s="26"/>
      <c r="G68" s="37"/>
    </row>
    <row r="69" spans="1:8" ht="14.1" customHeight="1" x14ac:dyDescent="0.25">
      <c r="A69" s="39" t="s">
        <v>25</v>
      </c>
      <c r="B69" s="40" t="s">
        <v>10</v>
      </c>
      <c r="C69" s="41">
        <v>358053</v>
      </c>
      <c r="D69" s="41">
        <v>153261</v>
      </c>
      <c r="E69" s="41">
        <v>204792</v>
      </c>
      <c r="F69" s="26"/>
      <c r="G69" s="37"/>
    </row>
    <row r="70" spans="1:8" ht="14.1" customHeight="1" x14ac:dyDescent="0.25">
      <c r="A70" s="39" t="s">
        <v>26</v>
      </c>
      <c r="B70" s="40" t="s">
        <v>7</v>
      </c>
      <c r="C70" s="41">
        <v>4584471</v>
      </c>
      <c r="D70" s="41">
        <v>2209747</v>
      </c>
      <c r="E70" s="41">
        <v>2374724</v>
      </c>
      <c r="F70" s="26">
        <f t="shared" si="0"/>
        <v>7.987486451544791E-2</v>
      </c>
      <c r="G70" s="37">
        <f>_xlfn.RANK.EQ(F70,F$10:F$135,0)</f>
        <v>7</v>
      </c>
    </row>
    <row r="71" spans="1:8" ht="14.1" customHeight="1" x14ac:dyDescent="0.25">
      <c r="A71" s="39" t="s">
        <v>26</v>
      </c>
      <c r="B71" s="40" t="s">
        <v>8</v>
      </c>
      <c r="C71" s="41">
        <v>120252</v>
      </c>
      <c r="D71" s="41">
        <v>55728</v>
      </c>
      <c r="E71" s="41">
        <v>64524</v>
      </c>
      <c r="F71" s="26"/>
      <c r="G71" s="37"/>
      <c r="H71" s="82"/>
    </row>
    <row r="72" spans="1:8" ht="14.1" customHeight="1" x14ac:dyDescent="0.25">
      <c r="A72" s="39" t="s">
        <v>26</v>
      </c>
      <c r="B72" s="40" t="s">
        <v>9</v>
      </c>
      <c r="C72" s="41">
        <v>90586</v>
      </c>
      <c r="D72" s="41">
        <v>42283</v>
      </c>
      <c r="E72" s="41">
        <v>48303</v>
      </c>
      <c r="F72" s="26"/>
      <c r="G72" s="37"/>
    </row>
    <row r="73" spans="1:8" ht="14.1" customHeight="1" x14ac:dyDescent="0.25">
      <c r="A73" s="39" t="s">
        <v>26</v>
      </c>
      <c r="B73" s="40" t="s">
        <v>10</v>
      </c>
      <c r="C73" s="41">
        <v>155346</v>
      </c>
      <c r="D73" s="41">
        <v>72306</v>
      </c>
      <c r="E73" s="41">
        <v>83040</v>
      </c>
      <c r="F73" s="26"/>
      <c r="G73" s="37"/>
    </row>
    <row r="74" spans="1:8" ht="14.1" customHeight="1" x14ac:dyDescent="0.25">
      <c r="A74" s="39" t="s">
        <v>27</v>
      </c>
      <c r="B74" s="40" t="s">
        <v>7</v>
      </c>
      <c r="C74" s="41">
        <v>1903811</v>
      </c>
      <c r="D74" s="41">
        <v>914906</v>
      </c>
      <c r="E74" s="41">
        <v>988905</v>
      </c>
      <c r="F74" s="26">
        <f t="shared" ref="F74:F134" si="1">(C75+C76+C77)/C74</f>
        <v>8.2480351253354456E-2</v>
      </c>
      <c r="G74" s="37">
        <f>_xlfn.RANK.EQ(F74,F$10:F$135,0)</f>
        <v>4</v>
      </c>
    </row>
    <row r="75" spans="1:8" ht="14.1" customHeight="1" x14ac:dyDescent="0.25">
      <c r="A75" s="39" t="s">
        <v>27</v>
      </c>
      <c r="B75" s="40" t="s">
        <v>8</v>
      </c>
      <c r="C75" s="41">
        <v>51760</v>
      </c>
      <c r="D75" s="41">
        <v>24165</v>
      </c>
      <c r="E75" s="41">
        <v>27595</v>
      </c>
      <c r="F75" s="26"/>
      <c r="G75" s="37"/>
      <c r="H75" s="82"/>
    </row>
    <row r="76" spans="1:8" ht="14.1" customHeight="1" x14ac:dyDescent="0.25">
      <c r="A76" s="39" t="s">
        <v>27</v>
      </c>
      <c r="B76" s="40" t="s">
        <v>9</v>
      </c>
      <c r="C76" s="41">
        <v>40022</v>
      </c>
      <c r="D76" s="41">
        <v>18134</v>
      </c>
      <c r="E76" s="41">
        <v>21888</v>
      </c>
      <c r="F76" s="26"/>
      <c r="G76" s="37"/>
    </row>
    <row r="77" spans="1:8" ht="14.1" customHeight="1" x14ac:dyDescent="0.25">
      <c r="A77" s="39" t="s">
        <v>27</v>
      </c>
      <c r="B77" s="40" t="s">
        <v>10</v>
      </c>
      <c r="C77" s="41">
        <v>65245</v>
      </c>
      <c r="D77" s="41">
        <v>29021</v>
      </c>
      <c r="E77" s="41">
        <v>36224</v>
      </c>
      <c r="F77" s="26"/>
      <c r="G77" s="37"/>
    </row>
    <row r="78" spans="1:8" ht="14.1" customHeight="1" x14ac:dyDescent="0.25">
      <c r="A78" s="39" t="s">
        <v>28</v>
      </c>
      <c r="B78" s="40" t="s">
        <v>7</v>
      </c>
      <c r="C78" s="41">
        <v>1181050</v>
      </c>
      <c r="D78" s="41">
        <v>586000</v>
      </c>
      <c r="E78" s="41">
        <v>595050</v>
      </c>
      <c r="F78" s="26">
        <f t="shared" si="1"/>
        <v>7.6377799415774106E-2</v>
      </c>
      <c r="G78" s="37">
        <f>_xlfn.RANK.EQ(F78,F$10:F$135,0)</f>
        <v>10</v>
      </c>
    </row>
    <row r="79" spans="1:8" ht="14.1" customHeight="1" x14ac:dyDescent="0.25">
      <c r="A79" s="39" t="s">
        <v>28</v>
      </c>
      <c r="B79" s="40" t="s">
        <v>8</v>
      </c>
      <c r="C79" s="41">
        <v>29807</v>
      </c>
      <c r="D79" s="41">
        <v>14484</v>
      </c>
      <c r="E79" s="41">
        <v>15323</v>
      </c>
      <c r="F79" s="26"/>
      <c r="G79" s="37"/>
      <c r="H79" s="82"/>
    </row>
    <row r="80" spans="1:8" ht="14.1" customHeight="1" x14ac:dyDescent="0.25">
      <c r="A80" s="39" t="s">
        <v>28</v>
      </c>
      <c r="B80" s="40" t="s">
        <v>9</v>
      </c>
      <c r="C80" s="41">
        <v>23028</v>
      </c>
      <c r="D80" s="41">
        <v>11283</v>
      </c>
      <c r="E80" s="41">
        <v>11745</v>
      </c>
      <c r="F80" s="26"/>
      <c r="G80" s="37"/>
    </row>
    <row r="81" spans="1:8" ht="14.1" customHeight="1" x14ac:dyDescent="0.25">
      <c r="A81" s="39" t="s">
        <v>28</v>
      </c>
      <c r="B81" s="40" t="s">
        <v>10</v>
      </c>
      <c r="C81" s="41">
        <v>37371</v>
      </c>
      <c r="D81" s="41">
        <v>17554</v>
      </c>
      <c r="E81" s="41">
        <v>19817</v>
      </c>
      <c r="F81" s="26"/>
      <c r="G81" s="37"/>
    </row>
    <row r="82" spans="1:8" ht="14.1" customHeight="1" x14ac:dyDescent="0.25">
      <c r="A82" s="39" t="s">
        <v>29</v>
      </c>
      <c r="B82" s="40" t="s">
        <v>7</v>
      </c>
      <c r="C82" s="41">
        <v>5119504</v>
      </c>
      <c r="D82" s="41">
        <v>2541857</v>
      </c>
      <c r="E82" s="41">
        <v>2577647</v>
      </c>
      <c r="F82" s="26">
        <f t="shared" si="1"/>
        <v>6.6848663464273095E-2</v>
      </c>
      <c r="G82" s="37">
        <f>_xlfn.RANK.EQ(F82,F$10:F$135,0)</f>
        <v>18</v>
      </c>
    </row>
    <row r="83" spans="1:8" ht="14.1" customHeight="1" x14ac:dyDescent="0.25">
      <c r="A83" s="39" t="s">
        <v>29</v>
      </c>
      <c r="B83" s="40" t="s">
        <v>8</v>
      </c>
      <c r="C83" s="41">
        <v>125050</v>
      </c>
      <c r="D83" s="41">
        <v>58983</v>
      </c>
      <c r="E83" s="41">
        <v>66067</v>
      </c>
      <c r="F83" s="26"/>
      <c r="G83" s="37"/>
      <c r="H83" s="82"/>
    </row>
    <row r="84" spans="1:8" ht="14.1" customHeight="1" x14ac:dyDescent="0.25">
      <c r="A84" s="39" t="s">
        <v>29</v>
      </c>
      <c r="B84" s="40" t="s">
        <v>9</v>
      </c>
      <c r="C84" s="41">
        <v>92128</v>
      </c>
      <c r="D84" s="41">
        <v>43227</v>
      </c>
      <c r="E84" s="41">
        <v>48901</v>
      </c>
      <c r="F84" s="26"/>
      <c r="G84" s="37"/>
    </row>
    <row r="85" spans="1:8" ht="14.1" customHeight="1" x14ac:dyDescent="0.25">
      <c r="A85" s="39" t="s">
        <v>29</v>
      </c>
      <c r="B85" s="40" t="s">
        <v>10</v>
      </c>
      <c r="C85" s="41">
        <v>125054</v>
      </c>
      <c r="D85" s="41">
        <v>54212</v>
      </c>
      <c r="E85" s="41">
        <v>70842</v>
      </c>
      <c r="F85" s="26"/>
      <c r="G85" s="37"/>
    </row>
    <row r="86" spans="1:8" ht="14.1" customHeight="1" x14ac:dyDescent="0.25">
      <c r="A86" s="39" t="s">
        <v>30</v>
      </c>
      <c r="B86" s="40" t="s">
        <v>7</v>
      </c>
      <c r="C86" s="41">
        <v>3967889</v>
      </c>
      <c r="D86" s="41">
        <v>1888678</v>
      </c>
      <c r="E86" s="41">
        <v>2079211</v>
      </c>
      <c r="F86" s="26">
        <f t="shared" si="1"/>
        <v>8.6570718082083442E-2</v>
      </c>
      <c r="G86" s="37">
        <f>_xlfn.RANK.EQ(F86,F$10:F$135,0)</f>
        <v>2</v>
      </c>
    </row>
    <row r="87" spans="1:8" ht="14.1" customHeight="1" x14ac:dyDescent="0.25">
      <c r="A87" s="39" t="s">
        <v>30</v>
      </c>
      <c r="B87" s="40" t="s">
        <v>8</v>
      </c>
      <c r="C87" s="41">
        <v>106350</v>
      </c>
      <c r="D87" s="41">
        <v>48214</v>
      </c>
      <c r="E87" s="41">
        <v>58136</v>
      </c>
      <c r="F87" s="26"/>
      <c r="G87" s="37"/>
      <c r="H87" s="82"/>
    </row>
    <row r="88" spans="1:8" ht="14.1" customHeight="1" x14ac:dyDescent="0.25">
      <c r="A88" s="39" t="s">
        <v>30</v>
      </c>
      <c r="B88" s="40" t="s">
        <v>9</v>
      </c>
      <c r="C88" s="41">
        <v>87396</v>
      </c>
      <c r="D88" s="41">
        <v>40446</v>
      </c>
      <c r="E88" s="41">
        <v>46950</v>
      </c>
      <c r="F88" s="26"/>
      <c r="G88" s="37"/>
    </row>
    <row r="89" spans="1:8" ht="14.1" customHeight="1" x14ac:dyDescent="0.25">
      <c r="A89" s="39" t="s">
        <v>30</v>
      </c>
      <c r="B89" s="40" t="s">
        <v>10</v>
      </c>
      <c r="C89" s="41">
        <v>149757</v>
      </c>
      <c r="D89" s="41">
        <v>68557</v>
      </c>
      <c r="E89" s="41">
        <v>81200</v>
      </c>
      <c r="F89" s="26"/>
      <c r="G89" s="37"/>
    </row>
    <row r="90" spans="1:8" ht="14.1" customHeight="1" x14ac:dyDescent="0.25">
      <c r="A90" s="39" t="s">
        <v>31</v>
      </c>
      <c r="B90" s="40" t="s">
        <v>7</v>
      </c>
      <c r="C90" s="41">
        <v>6168883</v>
      </c>
      <c r="D90" s="41">
        <v>2943677</v>
      </c>
      <c r="E90" s="41">
        <v>3225206</v>
      </c>
      <c r="F90" s="26">
        <f t="shared" si="1"/>
        <v>7.0727715211975975E-2</v>
      </c>
      <c r="G90" s="37">
        <f>_xlfn.RANK.EQ(F90,F$10:F$135,0)</f>
        <v>16</v>
      </c>
    </row>
    <row r="91" spans="1:8" ht="14.1" customHeight="1" x14ac:dyDescent="0.25">
      <c r="A91" s="39" t="s">
        <v>31</v>
      </c>
      <c r="B91" s="40" t="s">
        <v>8</v>
      </c>
      <c r="C91" s="41">
        <v>143707</v>
      </c>
      <c r="D91" s="41">
        <v>65742</v>
      </c>
      <c r="E91" s="41">
        <v>77965</v>
      </c>
      <c r="F91" s="26"/>
      <c r="G91" s="37"/>
      <c r="H91" s="82"/>
    </row>
    <row r="92" spans="1:8" ht="14.1" customHeight="1" x14ac:dyDescent="0.25">
      <c r="A92" s="39" t="s">
        <v>31</v>
      </c>
      <c r="B92" s="40" t="s">
        <v>9</v>
      </c>
      <c r="C92" s="41">
        <v>109182</v>
      </c>
      <c r="D92" s="41">
        <v>48883</v>
      </c>
      <c r="E92" s="41">
        <v>60299</v>
      </c>
      <c r="F92" s="26"/>
      <c r="G92" s="37"/>
    </row>
    <row r="93" spans="1:8" ht="14.1" customHeight="1" x14ac:dyDescent="0.25">
      <c r="A93" s="39" t="s">
        <v>31</v>
      </c>
      <c r="B93" s="40" t="s">
        <v>10</v>
      </c>
      <c r="C93" s="41">
        <v>183422</v>
      </c>
      <c r="D93" s="41">
        <v>78747</v>
      </c>
      <c r="E93" s="41">
        <v>104675</v>
      </c>
      <c r="F93" s="26"/>
      <c r="G93" s="37"/>
    </row>
    <row r="94" spans="1:8" ht="14.1" customHeight="1" x14ac:dyDescent="0.25">
      <c r="A94" s="39" t="s">
        <v>32</v>
      </c>
      <c r="B94" s="40" t="s">
        <v>7</v>
      </c>
      <c r="C94" s="41">
        <v>2038372</v>
      </c>
      <c r="D94" s="41">
        <v>993436</v>
      </c>
      <c r="E94" s="41">
        <v>1044936</v>
      </c>
      <c r="F94" s="26">
        <f t="shared" si="1"/>
        <v>5.7423767594923791E-2</v>
      </c>
      <c r="G94" s="37">
        <f>_xlfn.RANK.EQ(F94,F$10:F$135,0)</f>
        <v>28</v>
      </c>
    </row>
    <row r="95" spans="1:8" ht="14.1" customHeight="1" x14ac:dyDescent="0.25">
      <c r="A95" s="39" t="s">
        <v>32</v>
      </c>
      <c r="B95" s="40" t="s">
        <v>8</v>
      </c>
      <c r="C95" s="41">
        <v>42566</v>
      </c>
      <c r="D95" s="41">
        <v>19858</v>
      </c>
      <c r="E95" s="41">
        <v>22708</v>
      </c>
      <c r="F95" s="26"/>
      <c r="G95" s="37"/>
      <c r="H95" s="82"/>
    </row>
    <row r="96" spans="1:8" ht="14.1" customHeight="1" x14ac:dyDescent="0.25">
      <c r="A96" s="39" t="s">
        <v>32</v>
      </c>
      <c r="B96" s="40" t="s">
        <v>9</v>
      </c>
      <c r="C96" s="41">
        <v>30063</v>
      </c>
      <c r="D96" s="41">
        <v>13893</v>
      </c>
      <c r="E96" s="41">
        <v>16170</v>
      </c>
      <c r="F96" s="26"/>
      <c r="G96" s="37"/>
    </row>
    <row r="97" spans="1:8" ht="14.1" customHeight="1" x14ac:dyDescent="0.25">
      <c r="A97" s="39" t="s">
        <v>32</v>
      </c>
      <c r="B97" s="40" t="s">
        <v>10</v>
      </c>
      <c r="C97" s="41">
        <v>44422</v>
      </c>
      <c r="D97" s="41">
        <v>19792</v>
      </c>
      <c r="E97" s="41">
        <v>24630</v>
      </c>
      <c r="F97" s="26"/>
      <c r="G97" s="37"/>
    </row>
    <row r="98" spans="1:8" ht="14.1" customHeight="1" x14ac:dyDescent="0.25">
      <c r="A98" s="39" t="s">
        <v>33</v>
      </c>
      <c r="B98" s="40" t="s">
        <v>7</v>
      </c>
      <c r="C98" s="41">
        <v>1501562</v>
      </c>
      <c r="D98" s="41">
        <v>751538</v>
      </c>
      <c r="E98" s="41">
        <v>750024</v>
      </c>
      <c r="F98" s="26">
        <f t="shared" si="1"/>
        <v>3.920917018411494E-2</v>
      </c>
      <c r="G98" s="37">
        <f>_xlfn.RANK.EQ(F98,F$10:F$135,0)</f>
        <v>32</v>
      </c>
    </row>
    <row r="99" spans="1:8" ht="14.1" customHeight="1" x14ac:dyDescent="0.25">
      <c r="A99" s="39" t="s">
        <v>33</v>
      </c>
      <c r="B99" s="40" t="s">
        <v>8</v>
      </c>
      <c r="C99" s="41">
        <v>23678</v>
      </c>
      <c r="D99" s="41">
        <v>12451</v>
      </c>
      <c r="E99" s="41">
        <v>11227</v>
      </c>
      <c r="F99" s="26"/>
      <c r="G99" s="37"/>
      <c r="H99" s="82"/>
    </row>
    <row r="100" spans="1:8" ht="14.1" customHeight="1" x14ac:dyDescent="0.25">
      <c r="A100" s="39" t="s">
        <v>33</v>
      </c>
      <c r="B100" s="40" t="s">
        <v>9</v>
      </c>
      <c r="C100" s="41">
        <v>15582</v>
      </c>
      <c r="D100" s="41">
        <v>8010</v>
      </c>
      <c r="E100" s="41">
        <v>7572</v>
      </c>
      <c r="F100" s="26"/>
      <c r="G100" s="37"/>
    </row>
    <row r="101" spans="1:8" ht="14.1" customHeight="1" x14ac:dyDescent="0.25">
      <c r="A101" s="39" t="s">
        <v>33</v>
      </c>
      <c r="B101" s="40" t="s">
        <v>10</v>
      </c>
      <c r="C101" s="41">
        <v>19615</v>
      </c>
      <c r="D101" s="41">
        <v>9296</v>
      </c>
      <c r="E101" s="41">
        <v>10319</v>
      </c>
      <c r="F101" s="26"/>
      <c r="G101" s="37"/>
    </row>
    <row r="102" spans="1:8" ht="14.1" customHeight="1" x14ac:dyDescent="0.25">
      <c r="A102" s="39" t="s">
        <v>34</v>
      </c>
      <c r="B102" s="40" t="s">
        <v>7</v>
      </c>
      <c r="C102" s="41">
        <v>2717820</v>
      </c>
      <c r="D102" s="41">
        <v>1317525</v>
      </c>
      <c r="E102" s="41">
        <v>1400295</v>
      </c>
      <c r="F102" s="26">
        <f t="shared" si="1"/>
        <v>8.211434164146264E-2</v>
      </c>
      <c r="G102" s="37">
        <f>_xlfn.RANK.EQ(F102,F$10:F$135,0)</f>
        <v>5</v>
      </c>
    </row>
    <row r="103" spans="1:8" ht="14.1" customHeight="1" x14ac:dyDescent="0.25">
      <c r="A103" s="39" t="s">
        <v>34</v>
      </c>
      <c r="B103" s="40" t="s">
        <v>8</v>
      </c>
      <c r="C103" s="41">
        <v>72265</v>
      </c>
      <c r="D103" s="41">
        <v>34091</v>
      </c>
      <c r="E103" s="41">
        <v>38174</v>
      </c>
      <c r="F103" s="26"/>
      <c r="G103" s="37"/>
      <c r="H103" s="82"/>
    </row>
    <row r="104" spans="1:8" ht="14.1" customHeight="1" x14ac:dyDescent="0.25">
      <c r="A104" s="39" t="s">
        <v>34</v>
      </c>
      <c r="B104" s="40" t="s">
        <v>9</v>
      </c>
      <c r="C104" s="41">
        <v>55742</v>
      </c>
      <c r="D104" s="41">
        <v>27161</v>
      </c>
      <c r="E104" s="41">
        <v>28581</v>
      </c>
      <c r="F104" s="26"/>
      <c r="G104" s="37"/>
    </row>
    <row r="105" spans="1:8" ht="14.1" customHeight="1" x14ac:dyDescent="0.25">
      <c r="A105" s="39" t="s">
        <v>34</v>
      </c>
      <c r="B105" s="40" t="s">
        <v>10</v>
      </c>
      <c r="C105" s="41">
        <v>95165</v>
      </c>
      <c r="D105" s="41">
        <v>45097</v>
      </c>
      <c r="E105" s="41">
        <v>50068</v>
      </c>
      <c r="F105" s="26"/>
      <c r="G105" s="37"/>
    </row>
    <row r="106" spans="1:8" ht="14.1" customHeight="1" x14ac:dyDescent="0.25">
      <c r="A106" s="46" t="s">
        <v>35</v>
      </c>
      <c r="B106" s="47" t="s">
        <v>7</v>
      </c>
      <c r="C106" s="45">
        <v>2966321</v>
      </c>
      <c r="D106" s="45">
        <v>1464085</v>
      </c>
      <c r="E106" s="45">
        <v>1502236</v>
      </c>
      <c r="F106" s="33">
        <f t="shared" si="1"/>
        <v>7.6263829841746733E-2</v>
      </c>
      <c r="G106" s="45">
        <f>_xlfn.RANK.EQ(F106,F$10:F$135,0)</f>
        <v>11</v>
      </c>
    </row>
    <row r="107" spans="1:8" ht="14.1" customHeight="1" x14ac:dyDescent="0.25">
      <c r="A107" s="46" t="s">
        <v>35</v>
      </c>
      <c r="B107" s="47" t="s">
        <v>8</v>
      </c>
      <c r="C107" s="45">
        <v>78905</v>
      </c>
      <c r="D107" s="45">
        <v>38477</v>
      </c>
      <c r="E107" s="45">
        <v>40428</v>
      </c>
      <c r="F107" s="33"/>
      <c r="G107" s="45"/>
      <c r="H107" s="82"/>
    </row>
    <row r="108" spans="1:8" ht="14.1" customHeight="1" x14ac:dyDescent="0.25">
      <c r="A108" s="46" t="s">
        <v>35</v>
      </c>
      <c r="B108" s="47" t="s">
        <v>9</v>
      </c>
      <c r="C108" s="45">
        <v>61047</v>
      </c>
      <c r="D108" s="45">
        <v>29215</v>
      </c>
      <c r="E108" s="45">
        <v>31832</v>
      </c>
      <c r="F108" s="33"/>
      <c r="G108" s="45"/>
    </row>
    <row r="109" spans="1:8" ht="14.1" customHeight="1" x14ac:dyDescent="0.25">
      <c r="A109" s="46" t="s">
        <v>35</v>
      </c>
      <c r="B109" s="47" t="s">
        <v>10</v>
      </c>
      <c r="C109" s="45">
        <v>86271</v>
      </c>
      <c r="D109" s="45">
        <v>40678</v>
      </c>
      <c r="E109" s="45">
        <v>45593</v>
      </c>
      <c r="F109" s="33"/>
      <c r="G109" s="45"/>
    </row>
    <row r="110" spans="1:8" ht="14.1" customHeight="1" x14ac:dyDescent="0.25">
      <c r="A110" s="39" t="s">
        <v>36</v>
      </c>
      <c r="B110" s="40" t="s">
        <v>7</v>
      </c>
      <c r="C110" s="41">
        <v>2850330</v>
      </c>
      <c r="D110" s="41">
        <v>1410419</v>
      </c>
      <c r="E110" s="41">
        <v>1439911</v>
      </c>
      <c r="F110" s="26">
        <f t="shared" si="1"/>
        <v>6.6750165770279229E-2</v>
      </c>
      <c r="G110" s="37">
        <f>_xlfn.RANK.EQ(F110,F$10:F$135,0)</f>
        <v>19</v>
      </c>
    </row>
    <row r="111" spans="1:8" ht="14.1" customHeight="1" x14ac:dyDescent="0.25">
      <c r="A111" s="39" t="s">
        <v>36</v>
      </c>
      <c r="B111" s="40" t="s">
        <v>8</v>
      </c>
      <c r="C111" s="41">
        <v>69633</v>
      </c>
      <c r="D111" s="41">
        <v>33596</v>
      </c>
      <c r="E111" s="41">
        <v>36037</v>
      </c>
      <c r="F111" s="26"/>
      <c r="G111" s="37"/>
      <c r="H111" s="82"/>
    </row>
    <row r="112" spans="1:8" ht="14.1" customHeight="1" x14ac:dyDescent="0.25">
      <c r="A112" s="39" t="s">
        <v>36</v>
      </c>
      <c r="B112" s="40" t="s">
        <v>9</v>
      </c>
      <c r="C112" s="41">
        <v>49441</v>
      </c>
      <c r="D112" s="41">
        <v>23579</v>
      </c>
      <c r="E112" s="41">
        <v>25862</v>
      </c>
      <c r="F112" s="26"/>
      <c r="G112" s="37"/>
    </row>
    <row r="113" spans="1:8" ht="14.1" customHeight="1" x14ac:dyDescent="0.25">
      <c r="A113" s="39" t="s">
        <v>36</v>
      </c>
      <c r="B113" s="40" t="s">
        <v>10</v>
      </c>
      <c r="C113" s="41">
        <v>71186</v>
      </c>
      <c r="D113" s="41">
        <v>32923</v>
      </c>
      <c r="E113" s="41">
        <v>38263</v>
      </c>
      <c r="F113" s="26"/>
      <c r="G113" s="37"/>
    </row>
    <row r="114" spans="1:8" ht="14.1" customHeight="1" x14ac:dyDescent="0.25">
      <c r="A114" s="39" t="s">
        <v>37</v>
      </c>
      <c r="B114" s="40" t="s">
        <v>7</v>
      </c>
      <c r="C114" s="41">
        <v>2395272</v>
      </c>
      <c r="D114" s="41">
        <v>1171592</v>
      </c>
      <c r="E114" s="41">
        <v>1223680</v>
      </c>
      <c r="F114" s="26">
        <f t="shared" si="1"/>
        <v>6.0740492102775802E-2</v>
      </c>
      <c r="G114" s="37">
        <f>_xlfn.RANK.EQ(F114,F$10:F$135,0)</f>
        <v>26</v>
      </c>
    </row>
    <row r="115" spans="1:8" ht="14.1" customHeight="1" x14ac:dyDescent="0.25">
      <c r="A115" s="39" t="s">
        <v>37</v>
      </c>
      <c r="B115" s="40" t="s">
        <v>8</v>
      </c>
      <c r="C115" s="41">
        <v>52479</v>
      </c>
      <c r="D115" s="41">
        <v>25420</v>
      </c>
      <c r="E115" s="41">
        <v>27059</v>
      </c>
      <c r="F115" s="26"/>
      <c r="G115" s="37"/>
      <c r="H115" s="82"/>
    </row>
    <row r="116" spans="1:8" ht="14.1" customHeight="1" x14ac:dyDescent="0.25">
      <c r="A116" s="39" t="s">
        <v>37</v>
      </c>
      <c r="B116" s="40" t="s">
        <v>9</v>
      </c>
      <c r="C116" s="41">
        <v>36216</v>
      </c>
      <c r="D116" s="41">
        <v>17467</v>
      </c>
      <c r="E116" s="41">
        <v>18749</v>
      </c>
      <c r="F116" s="26"/>
      <c r="G116" s="37"/>
    </row>
    <row r="117" spans="1:8" ht="14.1" customHeight="1" x14ac:dyDescent="0.25">
      <c r="A117" s="39" t="s">
        <v>37</v>
      </c>
      <c r="B117" s="40" t="s">
        <v>10</v>
      </c>
      <c r="C117" s="41">
        <v>56795</v>
      </c>
      <c r="D117" s="41">
        <v>27871</v>
      </c>
      <c r="E117" s="41">
        <v>28924</v>
      </c>
      <c r="F117" s="26"/>
      <c r="G117" s="37"/>
    </row>
    <row r="118" spans="1:8" ht="14.1" customHeight="1" x14ac:dyDescent="0.25">
      <c r="A118" s="39" t="s">
        <v>38</v>
      </c>
      <c r="B118" s="40" t="s">
        <v>7</v>
      </c>
      <c r="C118" s="41">
        <v>3441698</v>
      </c>
      <c r="D118" s="41">
        <v>1692186</v>
      </c>
      <c r="E118" s="41">
        <v>1749512</v>
      </c>
      <c r="F118" s="26">
        <f t="shared" si="1"/>
        <v>7.1466177450781557E-2</v>
      </c>
      <c r="G118" s="37">
        <f>_xlfn.RANK.EQ(F118,F$10:F$135,0)</f>
        <v>13</v>
      </c>
    </row>
    <row r="119" spans="1:8" ht="14.1" customHeight="1" x14ac:dyDescent="0.25">
      <c r="A119" s="39" t="s">
        <v>38</v>
      </c>
      <c r="B119" s="40" t="s">
        <v>8</v>
      </c>
      <c r="C119" s="41">
        <v>85929</v>
      </c>
      <c r="D119" s="41">
        <v>38869</v>
      </c>
      <c r="E119" s="41">
        <v>47060</v>
      </c>
      <c r="F119" s="26"/>
      <c r="G119" s="37"/>
      <c r="H119" s="82"/>
    </row>
    <row r="120" spans="1:8" ht="14.1" customHeight="1" x14ac:dyDescent="0.25">
      <c r="A120" s="39" t="s">
        <v>38</v>
      </c>
      <c r="B120" s="40" t="s">
        <v>9</v>
      </c>
      <c r="C120" s="41">
        <v>62766</v>
      </c>
      <c r="D120" s="41">
        <v>29999</v>
      </c>
      <c r="E120" s="41">
        <v>32767</v>
      </c>
      <c r="F120" s="26"/>
      <c r="G120" s="37"/>
    </row>
    <row r="121" spans="1:8" ht="14.1" customHeight="1" x14ac:dyDescent="0.25">
      <c r="A121" s="39" t="s">
        <v>38</v>
      </c>
      <c r="B121" s="40" t="s">
        <v>10</v>
      </c>
      <c r="C121" s="41">
        <v>97270</v>
      </c>
      <c r="D121" s="41">
        <v>43789</v>
      </c>
      <c r="E121" s="41">
        <v>53481</v>
      </c>
      <c r="F121" s="26"/>
      <c r="G121" s="37"/>
    </row>
    <row r="122" spans="1:8" ht="14.1" customHeight="1" x14ac:dyDescent="0.25">
      <c r="A122" s="39" t="s">
        <v>39</v>
      </c>
      <c r="B122" s="40" t="s">
        <v>7</v>
      </c>
      <c r="C122" s="41">
        <v>1272847</v>
      </c>
      <c r="D122" s="41">
        <v>614565</v>
      </c>
      <c r="E122" s="41">
        <v>658282</v>
      </c>
      <c r="F122" s="26">
        <f t="shared" si="1"/>
        <v>6.5944296525819679E-2</v>
      </c>
      <c r="G122" s="37">
        <f>_xlfn.RANK.EQ(F122,F$10:F$135,0)</f>
        <v>21</v>
      </c>
    </row>
    <row r="123" spans="1:8" ht="14.1" customHeight="1" x14ac:dyDescent="0.25">
      <c r="A123" s="39" t="s">
        <v>39</v>
      </c>
      <c r="B123" s="40" t="s">
        <v>8</v>
      </c>
      <c r="C123" s="41">
        <v>27642</v>
      </c>
      <c r="D123" s="41">
        <v>12904</v>
      </c>
      <c r="E123" s="41">
        <v>14738</v>
      </c>
      <c r="F123" s="26"/>
      <c r="G123" s="37"/>
      <c r="H123" s="82"/>
    </row>
    <row r="124" spans="1:8" ht="14.1" customHeight="1" x14ac:dyDescent="0.25">
      <c r="A124" s="39" t="s">
        <v>39</v>
      </c>
      <c r="B124" s="40" t="s">
        <v>9</v>
      </c>
      <c r="C124" s="41">
        <v>20302</v>
      </c>
      <c r="D124" s="41">
        <v>9642</v>
      </c>
      <c r="E124" s="41">
        <v>10660</v>
      </c>
      <c r="F124" s="26"/>
      <c r="G124" s="37"/>
    </row>
    <row r="125" spans="1:8" ht="14.1" customHeight="1" x14ac:dyDescent="0.25">
      <c r="A125" s="39" t="s">
        <v>39</v>
      </c>
      <c r="B125" s="40" t="s">
        <v>10</v>
      </c>
      <c r="C125" s="41">
        <v>35993</v>
      </c>
      <c r="D125" s="41">
        <v>16486</v>
      </c>
      <c r="E125" s="41">
        <v>19507</v>
      </c>
      <c r="F125" s="26"/>
      <c r="G125" s="37"/>
    </row>
    <row r="126" spans="1:8" ht="14.1" customHeight="1" x14ac:dyDescent="0.25">
      <c r="A126" s="39" t="s">
        <v>40</v>
      </c>
      <c r="B126" s="40" t="s">
        <v>7</v>
      </c>
      <c r="C126" s="41">
        <v>8112505</v>
      </c>
      <c r="D126" s="41">
        <v>3909140</v>
      </c>
      <c r="E126" s="41">
        <v>4203365</v>
      </c>
      <c r="F126" s="26">
        <f t="shared" si="1"/>
        <v>8.4885494677661211E-2</v>
      </c>
      <c r="G126" s="37">
        <f>_xlfn.RANK.EQ(F126,F$10:F$135,0)</f>
        <v>3</v>
      </c>
    </row>
    <row r="127" spans="1:8" ht="14.1" customHeight="1" x14ac:dyDescent="0.25">
      <c r="A127" s="39" t="s">
        <v>40</v>
      </c>
      <c r="B127" s="40" t="s">
        <v>8</v>
      </c>
      <c r="C127" s="41">
        <v>236362</v>
      </c>
      <c r="D127" s="41">
        <v>111297</v>
      </c>
      <c r="E127" s="41">
        <v>125065</v>
      </c>
      <c r="F127" s="26"/>
      <c r="G127" s="37"/>
      <c r="H127" s="82"/>
    </row>
    <row r="128" spans="1:8" ht="14.1" customHeight="1" x14ac:dyDescent="0.25">
      <c r="A128" s="39" t="s">
        <v>40</v>
      </c>
      <c r="B128" s="40" t="s">
        <v>9</v>
      </c>
      <c r="C128" s="41">
        <v>177196</v>
      </c>
      <c r="D128" s="41">
        <v>82701</v>
      </c>
      <c r="E128" s="41">
        <v>94495</v>
      </c>
      <c r="F128" s="26"/>
      <c r="G128" s="37"/>
    </row>
    <row r="129" spans="1:8" ht="14.1" customHeight="1" x14ac:dyDescent="0.25">
      <c r="A129" s="39" t="s">
        <v>40</v>
      </c>
      <c r="B129" s="40" t="s">
        <v>10</v>
      </c>
      <c r="C129" s="41">
        <v>275076</v>
      </c>
      <c r="D129" s="41">
        <v>123949</v>
      </c>
      <c r="E129" s="41">
        <v>151127</v>
      </c>
      <c r="F129" s="26"/>
      <c r="G129" s="37"/>
    </row>
    <row r="130" spans="1:8" ht="14.1" customHeight="1" x14ac:dyDescent="0.25">
      <c r="A130" s="39" t="s">
        <v>41</v>
      </c>
      <c r="B130" s="40" t="s">
        <v>7</v>
      </c>
      <c r="C130" s="41">
        <v>2097175</v>
      </c>
      <c r="D130" s="41">
        <v>1027548</v>
      </c>
      <c r="E130" s="41">
        <v>1069627</v>
      </c>
      <c r="F130" s="26">
        <f t="shared" si="1"/>
        <v>7.7874283262007224E-2</v>
      </c>
      <c r="G130" s="37">
        <f>_xlfn.RANK.EQ(F130,F$10:F$135,0)</f>
        <v>9</v>
      </c>
    </row>
    <row r="131" spans="1:8" ht="14.1" customHeight="1" x14ac:dyDescent="0.25">
      <c r="A131" s="39" t="s">
        <v>41</v>
      </c>
      <c r="B131" s="40" t="s">
        <v>8</v>
      </c>
      <c r="C131" s="41">
        <v>58384</v>
      </c>
      <c r="D131" s="41">
        <v>27880</v>
      </c>
      <c r="E131" s="41">
        <v>30504</v>
      </c>
      <c r="F131" s="26"/>
      <c r="G131" s="37"/>
      <c r="H131" s="82"/>
    </row>
    <row r="132" spans="1:8" ht="14.1" customHeight="1" x14ac:dyDescent="0.25">
      <c r="A132" s="39" t="s">
        <v>41</v>
      </c>
      <c r="B132" s="40" t="s">
        <v>9</v>
      </c>
      <c r="C132" s="41">
        <v>40454</v>
      </c>
      <c r="D132" s="41">
        <v>19143</v>
      </c>
      <c r="E132" s="41">
        <v>21311</v>
      </c>
      <c r="F132" s="26"/>
      <c r="G132" s="37"/>
    </row>
    <row r="133" spans="1:8" ht="14.1" customHeight="1" x14ac:dyDescent="0.25">
      <c r="A133" s="39" t="s">
        <v>41</v>
      </c>
      <c r="B133" s="40" t="s">
        <v>10</v>
      </c>
      <c r="C133" s="41">
        <v>64478</v>
      </c>
      <c r="D133" s="41">
        <v>31281</v>
      </c>
      <c r="E133" s="41">
        <v>33197</v>
      </c>
      <c r="F133" s="26"/>
      <c r="G133" s="37"/>
    </row>
    <row r="134" spans="1:8" ht="14.1" customHeight="1" x14ac:dyDescent="0.25">
      <c r="A134" s="39" t="s">
        <v>42</v>
      </c>
      <c r="B134" s="40" t="s">
        <v>7</v>
      </c>
      <c r="C134" s="41">
        <v>1579209</v>
      </c>
      <c r="D134" s="41">
        <v>770368</v>
      </c>
      <c r="E134" s="41">
        <v>808841</v>
      </c>
      <c r="F134" s="26">
        <f t="shared" si="1"/>
        <v>8.0387079860867058E-2</v>
      </c>
      <c r="G134" s="37">
        <f>_xlfn.RANK.EQ(F134,F$10:F$135,0)</f>
        <v>6</v>
      </c>
    </row>
    <row r="135" spans="1:8" ht="14.1" customHeight="1" x14ac:dyDescent="0.25">
      <c r="A135" s="39" t="s">
        <v>42</v>
      </c>
      <c r="B135" s="40" t="s">
        <v>8</v>
      </c>
      <c r="C135" s="41">
        <v>40365</v>
      </c>
      <c r="D135" s="41">
        <v>19524</v>
      </c>
      <c r="E135" s="41">
        <v>20841</v>
      </c>
      <c r="F135" s="26"/>
      <c r="G135" s="37"/>
      <c r="H135" s="82"/>
    </row>
    <row r="136" spans="1:8" ht="14.1" customHeight="1" x14ac:dyDescent="0.25">
      <c r="A136" s="39" t="s">
        <v>42</v>
      </c>
      <c r="B136" s="40" t="s">
        <v>9</v>
      </c>
      <c r="C136" s="41">
        <v>32000</v>
      </c>
      <c r="D136" s="41">
        <v>15579</v>
      </c>
      <c r="E136" s="41">
        <v>16421</v>
      </c>
      <c r="F136" s="26"/>
      <c r="G136" s="37"/>
    </row>
    <row r="137" spans="1:8" ht="14.1" customHeight="1" x14ac:dyDescent="0.25">
      <c r="A137" s="39" t="s">
        <v>42</v>
      </c>
      <c r="B137" s="40" t="s">
        <v>10</v>
      </c>
      <c r="C137" s="41">
        <v>54583</v>
      </c>
      <c r="D137" s="41">
        <v>26721</v>
      </c>
      <c r="E137" s="41">
        <v>27862</v>
      </c>
      <c r="F137" s="26"/>
      <c r="G137" s="37"/>
    </row>
    <row r="138" spans="1:8" ht="14.1" customHeight="1" x14ac:dyDescent="0.25">
      <c r="A138" s="38"/>
      <c r="B138" s="28"/>
      <c r="C138" s="28"/>
      <c r="D138" s="28"/>
      <c r="E138" s="28"/>
      <c r="F138" s="29"/>
      <c r="G138" s="30"/>
    </row>
    <row r="139" spans="1:8" ht="14.1" customHeight="1" x14ac:dyDescent="0.25">
      <c r="A139" s="35" t="s">
        <v>43</v>
      </c>
      <c r="B139" s="13"/>
      <c r="C139" s="13"/>
      <c r="D139" s="13"/>
      <c r="E139" s="13"/>
    </row>
    <row r="140" spans="1:8" ht="14.1" customHeight="1" x14ac:dyDescent="0.25">
      <c r="A140" s="73" t="s">
        <v>68</v>
      </c>
      <c r="B140" s="73"/>
      <c r="C140" s="73"/>
      <c r="D140" s="73"/>
      <c r="E140" s="73"/>
      <c r="F140" s="73"/>
      <c r="G140" s="73"/>
    </row>
    <row r="141" spans="1:8" ht="14.1" customHeight="1" x14ac:dyDescent="0.25">
      <c r="A141" s="73" t="s">
        <v>0</v>
      </c>
      <c r="B141" s="73"/>
      <c r="C141" s="73"/>
      <c r="D141" s="73"/>
      <c r="E141" s="73"/>
      <c r="F141" s="73"/>
      <c r="G141" s="73"/>
    </row>
  </sheetData>
  <mergeCells count="4">
    <mergeCell ref="A3:G3"/>
    <mergeCell ref="A140:G140"/>
    <mergeCell ref="A141:G141"/>
    <mergeCell ref="A1:G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H8" sqref="H8"/>
    </sheetView>
  </sheetViews>
  <sheetFormatPr baseColWidth="10" defaultColWidth="9.140625" defaultRowHeight="15" x14ac:dyDescent="0.25"/>
  <cols>
    <col min="1" max="1" width="28.28515625" style="50" customWidth="1"/>
    <col min="2" max="2" width="14.85546875" style="50" customWidth="1"/>
    <col min="3" max="6" width="15.28515625" style="50" customWidth="1"/>
    <col min="7" max="7" width="13.85546875" style="50" customWidth="1"/>
    <col min="8" max="8" width="12.5703125" style="50" customWidth="1"/>
    <col min="9" max="9" width="10.5703125" style="50" customWidth="1"/>
    <col min="10" max="16384" width="9.140625" style="50"/>
  </cols>
  <sheetData>
    <row r="1" spans="1:10" x14ac:dyDescent="0.25">
      <c r="A1" s="51"/>
      <c r="B1" s="51"/>
      <c r="C1" s="51"/>
      <c r="D1" s="51"/>
      <c r="E1" s="51"/>
      <c r="F1" s="51"/>
      <c r="G1" s="51"/>
    </row>
    <row r="2" spans="1:10" x14ac:dyDescent="0.25">
      <c r="A2" s="51"/>
      <c r="B2" s="51"/>
      <c r="C2" s="51"/>
      <c r="D2" s="51"/>
      <c r="E2" s="51"/>
      <c r="F2" s="51"/>
      <c r="G2" s="51"/>
    </row>
    <row r="3" spans="1:10" x14ac:dyDescent="0.25">
      <c r="A3" s="51"/>
      <c r="B3" s="51"/>
      <c r="C3" s="51"/>
      <c r="D3" s="51"/>
      <c r="E3" s="51"/>
      <c r="F3" s="51"/>
      <c r="G3" s="51"/>
    </row>
    <row r="4" spans="1:10" x14ac:dyDescent="0.25">
      <c r="A4" s="59" t="s">
        <v>64</v>
      </c>
      <c r="B4" s="51"/>
      <c r="C4" s="51"/>
      <c r="D4" s="51"/>
      <c r="E4" s="51"/>
      <c r="F4" s="51"/>
      <c r="G4" s="51"/>
    </row>
    <row r="5" spans="1:10" x14ac:dyDescent="0.25">
      <c r="A5" s="58"/>
      <c r="B5" s="51"/>
      <c r="C5" s="51"/>
      <c r="D5" s="51"/>
      <c r="E5" s="51"/>
      <c r="F5" s="51"/>
      <c r="G5" s="51"/>
    </row>
    <row r="6" spans="1:10" ht="51.75" customHeight="1" x14ac:dyDescent="0.25">
      <c r="A6" s="42" t="s">
        <v>1</v>
      </c>
      <c r="B6" s="52" t="s">
        <v>3</v>
      </c>
      <c r="C6" s="52" t="s">
        <v>108</v>
      </c>
      <c r="D6" s="52" t="s">
        <v>107</v>
      </c>
      <c r="E6" s="52" t="s">
        <v>106</v>
      </c>
      <c r="F6" s="52" t="s">
        <v>105</v>
      </c>
      <c r="G6" s="52" t="s">
        <v>104</v>
      </c>
      <c r="H6" s="53" t="s">
        <v>110</v>
      </c>
      <c r="I6" s="53" t="s">
        <v>64</v>
      </c>
      <c r="J6" s="53" t="s">
        <v>109</v>
      </c>
    </row>
    <row r="7" spans="1:10" s="55" customFormat="1" ht="11.25" x14ac:dyDescent="0.2">
      <c r="A7" s="54" t="s">
        <v>6</v>
      </c>
      <c r="B7" s="56">
        <v>126014024</v>
      </c>
      <c r="C7" s="56">
        <v>3645077</v>
      </c>
      <c r="D7" s="56">
        <v>2647340</v>
      </c>
      <c r="E7" s="56">
        <v>1814582</v>
      </c>
      <c r="F7" s="56">
        <v>1175364</v>
      </c>
      <c r="G7" s="56">
        <v>1039551</v>
      </c>
      <c r="H7" s="57">
        <f>SUM(C7:G7)</f>
        <v>10321914</v>
      </c>
      <c r="I7" s="60">
        <f>H7/B7*100</f>
        <v>8.1910835574935703</v>
      </c>
      <c r="J7" s="55">
        <f>_xlfn.RANK.EQ(I7,I$7:I$39,0)</f>
        <v>15</v>
      </c>
    </row>
    <row r="8" spans="1:10" s="55" customFormat="1" ht="11.25" x14ac:dyDescent="0.2">
      <c r="A8" s="54" t="s">
        <v>103</v>
      </c>
      <c r="B8" s="56">
        <v>1425607</v>
      </c>
      <c r="C8" s="56">
        <v>35823</v>
      </c>
      <c r="D8" s="56">
        <v>25586</v>
      </c>
      <c r="E8" s="56">
        <v>16581</v>
      </c>
      <c r="F8" s="56">
        <v>10186</v>
      </c>
      <c r="G8" s="56">
        <v>8894</v>
      </c>
      <c r="H8" s="57">
        <f t="shared" ref="H8:H39" si="0">SUM(C8:G8)</f>
        <v>97070</v>
      </c>
      <c r="I8" s="60">
        <f t="shared" ref="I8:I39" si="1">H8/B8*100</f>
        <v>6.8090294169430994</v>
      </c>
      <c r="J8" s="55">
        <f t="shared" ref="J8:J39" si="2">_xlfn.RANK.EQ(I8,I$7:I$39,0)</f>
        <v>28</v>
      </c>
    </row>
    <row r="9" spans="1:10" s="55" customFormat="1" ht="11.25" x14ac:dyDescent="0.2">
      <c r="A9" s="54" t="s">
        <v>102</v>
      </c>
      <c r="B9" s="56">
        <v>3769020</v>
      </c>
      <c r="C9" s="56">
        <v>94704</v>
      </c>
      <c r="D9" s="56">
        <v>65425</v>
      </c>
      <c r="E9" s="56">
        <v>40874</v>
      </c>
      <c r="F9" s="56">
        <v>25204</v>
      </c>
      <c r="G9" s="56">
        <v>19073</v>
      </c>
      <c r="H9" s="57">
        <f t="shared" si="0"/>
        <v>245280</v>
      </c>
      <c r="I9" s="60">
        <f t="shared" si="1"/>
        <v>6.5077924765588939</v>
      </c>
      <c r="J9" s="55">
        <f t="shared" si="2"/>
        <v>30</v>
      </c>
    </row>
    <row r="10" spans="1:10" s="55" customFormat="1" ht="11.25" x14ac:dyDescent="0.2">
      <c r="A10" s="54" t="s">
        <v>101</v>
      </c>
      <c r="B10" s="56">
        <v>798447</v>
      </c>
      <c r="C10" s="56">
        <v>19274</v>
      </c>
      <c r="D10" s="56">
        <v>12545</v>
      </c>
      <c r="E10" s="56">
        <v>8166</v>
      </c>
      <c r="F10" s="56">
        <v>4649</v>
      </c>
      <c r="G10" s="56">
        <v>3879</v>
      </c>
      <c r="H10" s="57">
        <f t="shared" si="0"/>
        <v>48513</v>
      </c>
      <c r="I10" s="60">
        <f t="shared" si="1"/>
        <v>6.0759198794660136</v>
      </c>
      <c r="J10" s="55">
        <f t="shared" si="2"/>
        <v>32</v>
      </c>
    </row>
    <row r="11" spans="1:10" s="55" customFormat="1" ht="11.25" x14ac:dyDescent="0.2">
      <c r="A11" s="54" t="s">
        <v>100</v>
      </c>
      <c r="B11" s="56">
        <v>928363</v>
      </c>
      <c r="C11" s="56">
        <v>25796</v>
      </c>
      <c r="D11" s="56">
        <v>17559</v>
      </c>
      <c r="E11" s="56">
        <v>11916</v>
      </c>
      <c r="F11" s="56">
        <v>7536</v>
      </c>
      <c r="G11" s="56">
        <v>7031</v>
      </c>
      <c r="H11" s="57">
        <f t="shared" si="0"/>
        <v>69838</v>
      </c>
      <c r="I11" s="60">
        <f t="shared" si="1"/>
        <v>7.5227039423156672</v>
      </c>
      <c r="J11" s="55">
        <f t="shared" si="2"/>
        <v>22</v>
      </c>
    </row>
    <row r="12" spans="1:10" s="55" customFormat="1" ht="11.25" x14ac:dyDescent="0.2">
      <c r="A12" s="54" t="s">
        <v>99</v>
      </c>
      <c r="B12" s="56">
        <v>3146771</v>
      </c>
      <c r="C12" s="56">
        <v>84422</v>
      </c>
      <c r="D12" s="56">
        <v>61684</v>
      </c>
      <c r="E12" s="56">
        <v>39801</v>
      </c>
      <c r="F12" s="56">
        <v>24851</v>
      </c>
      <c r="G12" s="56">
        <v>18829</v>
      </c>
      <c r="H12" s="57">
        <f t="shared" si="0"/>
        <v>229587</v>
      </c>
      <c r="I12" s="60">
        <f t="shared" si="1"/>
        <v>7.2959551235218578</v>
      </c>
      <c r="J12" s="55">
        <f t="shared" si="2"/>
        <v>26</v>
      </c>
    </row>
    <row r="13" spans="1:10" s="55" customFormat="1" ht="11.25" x14ac:dyDescent="0.2">
      <c r="A13" s="54" t="s">
        <v>98</v>
      </c>
      <c r="B13" s="56">
        <v>731391</v>
      </c>
      <c r="C13" s="56">
        <v>22071</v>
      </c>
      <c r="D13" s="56">
        <v>16086</v>
      </c>
      <c r="E13" s="56">
        <v>10803</v>
      </c>
      <c r="F13" s="56">
        <v>6859</v>
      </c>
      <c r="G13" s="56">
        <v>5943</v>
      </c>
      <c r="H13" s="57">
        <f t="shared" si="0"/>
        <v>61762</v>
      </c>
      <c r="I13" s="60">
        <f t="shared" si="1"/>
        <v>8.4444572055166116</v>
      </c>
      <c r="J13" s="55">
        <f t="shared" si="2"/>
        <v>13</v>
      </c>
    </row>
    <row r="14" spans="1:10" s="55" customFormat="1" ht="11.25" x14ac:dyDescent="0.2">
      <c r="A14" s="54" t="s">
        <v>97</v>
      </c>
      <c r="B14" s="56">
        <v>5543828</v>
      </c>
      <c r="C14" s="56">
        <v>125777</v>
      </c>
      <c r="D14" s="56">
        <v>85855</v>
      </c>
      <c r="E14" s="56">
        <v>63158</v>
      </c>
      <c r="F14" s="56">
        <v>38245</v>
      </c>
      <c r="G14" s="56">
        <v>35996</v>
      </c>
      <c r="H14" s="57">
        <f t="shared" si="0"/>
        <v>349031</v>
      </c>
      <c r="I14" s="60">
        <f t="shared" si="1"/>
        <v>6.2958482838933669</v>
      </c>
      <c r="J14" s="55">
        <f t="shared" si="2"/>
        <v>31</v>
      </c>
    </row>
    <row r="15" spans="1:10" s="55" customFormat="1" ht="11.25" x14ac:dyDescent="0.2">
      <c r="A15" s="54" t="s">
        <v>96</v>
      </c>
      <c r="B15" s="56">
        <v>3741869</v>
      </c>
      <c r="C15" s="56">
        <v>100944</v>
      </c>
      <c r="D15" s="56">
        <v>74018</v>
      </c>
      <c r="E15" s="56">
        <v>50265</v>
      </c>
      <c r="F15" s="56">
        <v>31387</v>
      </c>
      <c r="G15" s="56">
        <v>22346</v>
      </c>
      <c r="H15" s="57">
        <f t="shared" si="0"/>
        <v>278960</v>
      </c>
      <c r="I15" s="60">
        <f t="shared" si="1"/>
        <v>7.4550979737665859</v>
      </c>
      <c r="J15" s="55">
        <f t="shared" si="2"/>
        <v>23</v>
      </c>
    </row>
    <row r="16" spans="1:10" s="55" customFormat="1" ht="11.25" x14ac:dyDescent="0.2">
      <c r="A16" s="54" t="s">
        <v>95</v>
      </c>
      <c r="B16" s="56">
        <v>9209944</v>
      </c>
      <c r="C16" s="56">
        <v>356196</v>
      </c>
      <c r="D16" s="56">
        <v>267744</v>
      </c>
      <c r="E16" s="56">
        <v>175215</v>
      </c>
      <c r="F16" s="56">
        <v>117480</v>
      </c>
      <c r="G16" s="56">
        <v>105470</v>
      </c>
      <c r="H16" s="57">
        <f t="shared" si="0"/>
        <v>1022105</v>
      </c>
      <c r="I16" s="60">
        <f t="shared" si="1"/>
        <v>11.097841637256426</v>
      </c>
      <c r="J16" s="55">
        <f t="shared" si="2"/>
        <v>1</v>
      </c>
    </row>
    <row r="17" spans="1:10" s="55" customFormat="1" ht="11.25" x14ac:dyDescent="0.2">
      <c r="A17" s="54" t="s">
        <v>94</v>
      </c>
      <c r="B17" s="56">
        <v>1832650</v>
      </c>
      <c r="C17" s="56">
        <v>49727</v>
      </c>
      <c r="D17" s="56">
        <v>36956</v>
      </c>
      <c r="E17" s="56">
        <v>25689</v>
      </c>
      <c r="F17" s="56">
        <v>17026</v>
      </c>
      <c r="G17" s="56">
        <v>13544</v>
      </c>
      <c r="H17" s="57">
        <f t="shared" si="0"/>
        <v>142942</v>
      </c>
      <c r="I17" s="60">
        <f t="shared" si="1"/>
        <v>7.7997435407742888</v>
      </c>
      <c r="J17" s="55">
        <f t="shared" si="2"/>
        <v>19</v>
      </c>
    </row>
    <row r="18" spans="1:10" s="55" customFormat="1" ht="11.25" x14ac:dyDescent="0.2">
      <c r="A18" s="54" t="s">
        <v>93</v>
      </c>
      <c r="B18" s="56">
        <v>6166934</v>
      </c>
      <c r="C18" s="56">
        <v>161765</v>
      </c>
      <c r="D18" s="56">
        <v>118285</v>
      </c>
      <c r="E18" s="56">
        <v>81110</v>
      </c>
      <c r="F18" s="56">
        <v>54366</v>
      </c>
      <c r="G18" s="56">
        <v>51442</v>
      </c>
      <c r="H18" s="57">
        <f t="shared" si="0"/>
        <v>466968</v>
      </c>
      <c r="I18" s="60">
        <f t="shared" si="1"/>
        <v>7.5721257921683609</v>
      </c>
      <c r="J18" s="55">
        <f t="shared" si="2"/>
        <v>20</v>
      </c>
    </row>
    <row r="19" spans="1:10" s="55" customFormat="1" ht="11.25" x14ac:dyDescent="0.2">
      <c r="A19" s="54" t="s">
        <v>92</v>
      </c>
      <c r="B19" s="56">
        <v>3540685</v>
      </c>
      <c r="C19" s="56">
        <v>104196</v>
      </c>
      <c r="D19" s="56">
        <v>77444</v>
      </c>
      <c r="E19" s="56">
        <v>58071</v>
      </c>
      <c r="F19" s="56">
        <v>39210</v>
      </c>
      <c r="G19" s="56">
        <v>37848</v>
      </c>
      <c r="H19" s="57">
        <f t="shared" si="0"/>
        <v>316769</v>
      </c>
      <c r="I19" s="60">
        <f t="shared" si="1"/>
        <v>8.9465456543013566</v>
      </c>
      <c r="J19" s="55">
        <f t="shared" si="2"/>
        <v>6</v>
      </c>
    </row>
    <row r="20" spans="1:10" s="55" customFormat="1" ht="11.25" x14ac:dyDescent="0.2">
      <c r="A20" s="54" t="s">
        <v>91</v>
      </c>
      <c r="B20" s="56">
        <v>3082841</v>
      </c>
      <c r="C20" s="56">
        <v>93011</v>
      </c>
      <c r="D20" s="56">
        <v>66179</v>
      </c>
      <c r="E20" s="56">
        <v>47263</v>
      </c>
      <c r="F20" s="56">
        <v>29997</v>
      </c>
      <c r="G20" s="56">
        <v>28296</v>
      </c>
      <c r="H20" s="57">
        <f t="shared" si="0"/>
        <v>264746</v>
      </c>
      <c r="I20" s="60">
        <f t="shared" si="1"/>
        <v>8.5877280080289573</v>
      </c>
      <c r="J20" s="55">
        <f t="shared" si="2"/>
        <v>12</v>
      </c>
    </row>
    <row r="21" spans="1:10" s="55" customFormat="1" ht="11.25" x14ac:dyDescent="0.2">
      <c r="A21" s="54" t="s">
        <v>90</v>
      </c>
      <c r="B21" s="56">
        <v>8348151</v>
      </c>
      <c r="C21" s="56">
        <v>240553</v>
      </c>
      <c r="D21" s="56">
        <v>181420</v>
      </c>
      <c r="E21" s="56">
        <v>120885</v>
      </c>
      <c r="F21" s="56">
        <v>76495</v>
      </c>
      <c r="G21" s="56">
        <v>66721</v>
      </c>
      <c r="H21" s="57">
        <f t="shared" si="0"/>
        <v>686074</v>
      </c>
      <c r="I21" s="60">
        <f t="shared" si="1"/>
        <v>8.2182749209974766</v>
      </c>
      <c r="J21" s="55">
        <f t="shared" si="2"/>
        <v>14</v>
      </c>
    </row>
    <row r="22" spans="1:10" s="55" customFormat="1" ht="11.25" x14ac:dyDescent="0.2">
      <c r="A22" s="54" t="s">
        <v>89</v>
      </c>
      <c r="B22" s="56">
        <v>16992418</v>
      </c>
      <c r="C22" s="56">
        <v>475398</v>
      </c>
      <c r="D22" s="56">
        <v>330905</v>
      </c>
      <c r="E22" s="56">
        <v>212562</v>
      </c>
      <c r="F22" s="56">
        <v>130480</v>
      </c>
      <c r="G22" s="56">
        <v>109009</v>
      </c>
      <c r="H22" s="57">
        <f t="shared" si="0"/>
        <v>1258354</v>
      </c>
      <c r="I22" s="60">
        <f t="shared" si="1"/>
        <v>7.4053851547201814</v>
      </c>
      <c r="J22" s="55">
        <f t="shared" si="2"/>
        <v>24</v>
      </c>
    </row>
    <row r="23" spans="1:10" s="55" customFormat="1" ht="11.25" x14ac:dyDescent="0.2">
      <c r="A23" s="54" t="s">
        <v>88</v>
      </c>
      <c r="B23" s="56">
        <v>4748846</v>
      </c>
      <c r="C23" s="56">
        <v>140009</v>
      </c>
      <c r="D23" s="56">
        <v>106332</v>
      </c>
      <c r="E23" s="56">
        <v>74938</v>
      </c>
      <c r="F23" s="56">
        <v>51154</v>
      </c>
      <c r="G23" s="56">
        <v>50422</v>
      </c>
      <c r="H23" s="57">
        <f t="shared" si="0"/>
        <v>422855</v>
      </c>
      <c r="I23" s="60">
        <f t="shared" si="1"/>
        <v>8.9043738205029186</v>
      </c>
      <c r="J23" s="55">
        <f t="shared" si="2"/>
        <v>8</v>
      </c>
    </row>
    <row r="24" spans="1:10" s="55" customFormat="1" ht="11.25" x14ac:dyDescent="0.2">
      <c r="A24" s="54" t="s">
        <v>87</v>
      </c>
      <c r="B24" s="56">
        <v>1971520</v>
      </c>
      <c r="C24" s="56">
        <v>65650</v>
      </c>
      <c r="D24" s="56">
        <v>47846</v>
      </c>
      <c r="E24" s="56">
        <v>33189</v>
      </c>
      <c r="F24" s="56">
        <v>21954</v>
      </c>
      <c r="G24" s="56">
        <v>20789</v>
      </c>
      <c r="H24" s="57">
        <f t="shared" si="0"/>
        <v>189428</v>
      </c>
      <c r="I24" s="60">
        <f t="shared" si="1"/>
        <v>9.6082210680084401</v>
      </c>
      <c r="J24" s="55">
        <f t="shared" si="2"/>
        <v>3</v>
      </c>
    </row>
    <row r="25" spans="1:10" s="55" customFormat="1" ht="11.25" x14ac:dyDescent="0.2">
      <c r="A25" s="54" t="s">
        <v>86</v>
      </c>
      <c r="B25" s="56">
        <v>1235456</v>
      </c>
      <c r="C25" s="56">
        <v>37876</v>
      </c>
      <c r="D25" s="56">
        <v>27774</v>
      </c>
      <c r="E25" s="56">
        <v>19910</v>
      </c>
      <c r="F25" s="56">
        <v>13039</v>
      </c>
      <c r="G25" s="56">
        <v>11098</v>
      </c>
      <c r="H25" s="57">
        <f t="shared" si="0"/>
        <v>109697</v>
      </c>
      <c r="I25" s="60">
        <f t="shared" si="1"/>
        <v>8.8790697523829252</v>
      </c>
      <c r="J25" s="55">
        <f t="shared" si="2"/>
        <v>9</v>
      </c>
    </row>
    <row r="26" spans="1:10" s="55" customFormat="1" ht="11.25" x14ac:dyDescent="0.2">
      <c r="A26" s="54" t="s">
        <v>85</v>
      </c>
      <c r="B26" s="56">
        <v>5784442</v>
      </c>
      <c r="C26" s="56">
        <v>154408</v>
      </c>
      <c r="D26" s="56">
        <v>115822</v>
      </c>
      <c r="E26" s="56">
        <v>77327</v>
      </c>
      <c r="F26" s="56">
        <v>50350</v>
      </c>
      <c r="G26" s="56">
        <v>38905</v>
      </c>
      <c r="H26" s="57">
        <f t="shared" si="0"/>
        <v>436812</v>
      </c>
      <c r="I26" s="60">
        <f t="shared" si="1"/>
        <v>7.5514976206866633</v>
      </c>
      <c r="J26" s="55">
        <f t="shared" si="2"/>
        <v>21</v>
      </c>
    </row>
    <row r="27" spans="1:10" s="55" customFormat="1" ht="11.25" x14ac:dyDescent="0.2">
      <c r="A27" s="54" t="s">
        <v>84</v>
      </c>
      <c r="B27" s="56">
        <v>4132148</v>
      </c>
      <c r="C27" s="56">
        <v>127194</v>
      </c>
      <c r="D27" s="56">
        <v>93692</v>
      </c>
      <c r="E27" s="56">
        <v>73118</v>
      </c>
      <c r="F27" s="56">
        <v>50714</v>
      </c>
      <c r="G27" s="56">
        <v>50079</v>
      </c>
      <c r="H27" s="57">
        <f t="shared" si="0"/>
        <v>394797</v>
      </c>
      <c r="I27" s="60">
        <f t="shared" si="1"/>
        <v>9.5542802435924354</v>
      </c>
      <c r="J27" s="55">
        <f t="shared" si="2"/>
        <v>4</v>
      </c>
    </row>
    <row r="28" spans="1:10" s="55" customFormat="1" ht="11.25" x14ac:dyDescent="0.2">
      <c r="A28" s="54" t="s">
        <v>83</v>
      </c>
      <c r="B28" s="56">
        <v>6583278</v>
      </c>
      <c r="C28" s="56">
        <v>177876</v>
      </c>
      <c r="D28" s="56">
        <v>128374</v>
      </c>
      <c r="E28" s="56">
        <v>91494</v>
      </c>
      <c r="F28" s="56">
        <v>60354</v>
      </c>
      <c r="G28" s="56">
        <v>57957</v>
      </c>
      <c r="H28" s="57">
        <f t="shared" si="0"/>
        <v>516055</v>
      </c>
      <c r="I28" s="60">
        <f t="shared" si="1"/>
        <v>7.8388760128312978</v>
      </c>
      <c r="J28" s="55">
        <f t="shared" si="2"/>
        <v>18</v>
      </c>
    </row>
    <row r="29" spans="1:10" s="55" customFormat="1" ht="11.25" x14ac:dyDescent="0.2">
      <c r="A29" s="54" t="s">
        <v>82</v>
      </c>
      <c r="B29" s="56">
        <v>2368467</v>
      </c>
      <c r="C29" s="56">
        <v>57833</v>
      </c>
      <c r="D29" s="56">
        <v>40979</v>
      </c>
      <c r="E29" s="56">
        <v>27417</v>
      </c>
      <c r="F29" s="56">
        <v>17321</v>
      </c>
      <c r="G29" s="56">
        <v>15943</v>
      </c>
      <c r="H29" s="57">
        <f t="shared" si="0"/>
        <v>159493</v>
      </c>
      <c r="I29" s="60">
        <f t="shared" si="1"/>
        <v>6.7340182489348601</v>
      </c>
      <c r="J29" s="55">
        <f t="shared" si="2"/>
        <v>29</v>
      </c>
    </row>
    <row r="30" spans="1:10" s="55" customFormat="1" ht="11.25" x14ac:dyDescent="0.2">
      <c r="A30" s="54" t="s">
        <v>81</v>
      </c>
      <c r="B30" s="56">
        <v>1857985</v>
      </c>
      <c r="C30" s="56">
        <v>34204</v>
      </c>
      <c r="D30" s="56">
        <v>21678</v>
      </c>
      <c r="E30" s="56">
        <v>12688</v>
      </c>
      <c r="F30" s="56">
        <v>7421</v>
      </c>
      <c r="G30" s="56">
        <v>5740</v>
      </c>
      <c r="H30" s="57">
        <f t="shared" si="0"/>
        <v>81731</v>
      </c>
      <c r="I30" s="60">
        <f t="shared" si="1"/>
        <v>4.3989052656506908</v>
      </c>
      <c r="J30" s="55">
        <f t="shared" si="2"/>
        <v>33</v>
      </c>
    </row>
    <row r="31" spans="1:10" s="55" customFormat="1" ht="11.25" x14ac:dyDescent="0.2">
      <c r="A31" s="54" t="s">
        <v>80</v>
      </c>
      <c r="B31" s="56">
        <v>2822255</v>
      </c>
      <c r="C31" s="56">
        <v>82236</v>
      </c>
      <c r="D31" s="56">
        <v>63157</v>
      </c>
      <c r="E31" s="56">
        <v>45985</v>
      </c>
      <c r="F31" s="56">
        <v>32252</v>
      </c>
      <c r="G31" s="56">
        <v>30334</v>
      </c>
      <c r="H31" s="57">
        <f t="shared" si="0"/>
        <v>253964</v>
      </c>
      <c r="I31" s="60">
        <f t="shared" si="1"/>
        <v>8.998619897918509</v>
      </c>
      <c r="J31" s="55">
        <f t="shared" si="2"/>
        <v>5</v>
      </c>
    </row>
    <row r="32" spans="1:10" s="55" customFormat="1" ht="11.25" x14ac:dyDescent="0.2">
      <c r="A32" s="61" t="s">
        <v>79</v>
      </c>
      <c r="B32" s="62">
        <v>3026943</v>
      </c>
      <c r="C32" s="62">
        <v>95056</v>
      </c>
      <c r="D32" s="62">
        <v>70677</v>
      </c>
      <c r="E32" s="62">
        <v>49051</v>
      </c>
      <c r="F32" s="62">
        <v>30957</v>
      </c>
      <c r="G32" s="62">
        <v>24150</v>
      </c>
      <c r="H32" s="63">
        <f t="shared" si="0"/>
        <v>269891</v>
      </c>
      <c r="I32" s="64">
        <f t="shared" si="1"/>
        <v>8.916289470928259</v>
      </c>
      <c r="J32" s="65">
        <f t="shared" si="2"/>
        <v>7</v>
      </c>
    </row>
    <row r="33" spans="1:10" s="55" customFormat="1" ht="11.25" x14ac:dyDescent="0.2">
      <c r="A33" s="54" t="s">
        <v>78</v>
      </c>
      <c r="B33" s="56">
        <v>2944840</v>
      </c>
      <c r="C33" s="56">
        <v>87708</v>
      </c>
      <c r="D33" s="56">
        <v>61882</v>
      </c>
      <c r="E33" s="56">
        <v>41519</v>
      </c>
      <c r="F33" s="56">
        <v>26144</v>
      </c>
      <c r="G33" s="56">
        <v>19548</v>
      </c>
      <c r="H33" s="57">
        <f t="shared" si="0"/>
        <v>236801</v>
      </c>
      <c r="I33" s="60">
        <f t="shared" si="1"/>
        <v>8.041217859034786</v>
      </c>
      <c r="J33" s="55">
        <f t="shared" si="2"/>
        <v>17</v>
      </c>
    </row>
    <row r="34" spans="1:10" s="55" customFormat="1" ht="11.25" x14ac:dyDescent="0.2">
      <c r="A34" s="54" t="s">
        <v>77</v>
      </c>
      <c r="B34" s="56">
        <v>2402598</v>
      </c>
      <c r="C34" s="56">
        <v>64809</v>
      </c>
      <c r="D34" s="56">
        <v>41845</v>
      </c>
      <c r="E34" s="56">
        <v>29521</v>
      </c>
      <c r="F34" s="56">
        <v>18674</v>
      </c>
      <c r="G34" s="56">
        <v>17790</v>
      </c>
      <c r="H34" s="57">
        <f t="shared" si="0"/>
        <v>172639</v>
      </c>
      <c r="I34" s="60">
        <f t="shared" si="1"/>
        <v>7.1855133484669516</v>
      </c>
      <c r="J34" s="55">
        <f t="shared" si="2"/>
        <v>27</v>
      </c>
    </row>
    <row r="35" spans="1:10" s="55" customFormat="1" ht="11.25" x14ac:dyDescent="0.2">
      <c r="A35" s="54" t="s">
        <v>76</v>
      </c>
      <c r="B35" s="56">
        <v>3527735</v>
      </c>
      <c r="C35" s="56">
        <v>100333</v>
      </c>
      <c r="D35" s="56">
        <v>73616</v>
      </c>
      <c r="E35" s="56">
        <v>50993</v>
      </c>
      <c r="F35" s="56">
        <v>33702</v>
      </c>
      <c r="G35" s="56">
        <v>27683</v>
      </c>
      <c r="H35" s="57">
        <f t="shared" si="0"/>
        <v>286327</v>
      </c>
      <c r="I35" s="60">
        <f t="shared" si="1"/>
        <v>8.1164543255091441</v>
      </c>
      <c r="J35" s="55">
        <f t="shared" si="2"/>
        <v>16</v>
      </c>
    </row>
    <row r="36" spans="1:10" s="55" customFormat="1" ht="11.25" x14ac:dyDescent="0.2">
      <c r="A36" s="54" t="s">
        <v>75</v>
      </c>
      <c r="B36" s="56">
        <v>1342977</v>
      </c>
      <c r="C36" s="56">
        <v>33958</v>
      </c>
      <c r="D36" s="56">
        <v>24495</v>
      </c>
      <c r="E36" s="56">
        <v>17367</v>
      </c>
      <c r="F36" s="56">
        <v>11591</v>
      </c>
      <c r="G36" s="56">
        <v>11970</v>
      </c>
      <c r="H36" s="57">
        <f t="shared" si="0"/>
        <v>99381</v>
      </c>
      <c r="I36" s="60">
        <f t="shared" si="1"/>
        <v>7.4000522719301962</v>
      </c>
      <c r="J36" s="55">
        <f t="shared" si="2"/>
        <v>25</v>
      </c>
    </row>
    <row r="37" spans="1:10" s="55" customFormat="1" ht="11.25" x14ac:dyDescent="0.2">
      <c r="A37" s="54" t="s">
        <v>74</v>
      </c>
      <c r="B37" s="56">
        <v>8062579</v>
      </c>
      <c r="C37" s="56">
        <v>279233</v>
      </c>
      <c r="D37" s="56">
        <v>203156</v>
      </c>
      <c r="E37" s="56">
        <v>145737</v>
      </c>
      <c r="F37" s="56">
        <v>95232</v>
      </c>
      <c r="G37" s="56">
        <v>86684</v>
      </c>
      <c r="H37" s="57">
        <f t="shared" si="0"/>
        <v>810042</v>
      </c>
      <c r="I37" s="60">
        <f t="shared" si="1"/>
        <v>10.046934113761861</v>
      </c>
      <c r="J37" s="55">
        <f t="shared" si="2"/>
        <v>2</v>
      </c>
    </row>
    <row r="38" spans="1:10" s="55" customFormat="1" ht="11.25" x14ac:dyDescent="0.2">
      <c r="A38" s="54" t="s">
        <v>73</v>
      </c>
      <c r="B38" s="56">
        <v>2320898</v>
      </c>
      <c r="C38" s="56">
        <v>72318</v>
      </c>
      <c r="D38" s="56">
        <v>53224</v>
      </c>
      <c r="E38" s="56">
        <v>35612</v>
      </c>
      <c r="F38" s="56">
        <v>22476</v>
      </c>
      <c r="G38" s="56">
        <v>18632</v>
      </c>
      <c r="H38" s="57">
        <f t="shared" si="0"/>
        <v>202262</v>
      </c>
      <c r="I38" s="60">
        <f t="shared" si="1"/>
        <v>8.7148164201959748</v>
      </c>
      <c r="J38" s="55">
        <f t="shared" si="2"/>
        <v>11</v>
      </c>
    </row>
    <row r="39" spans="1:10" s="55" customFormat="1" ht="11.25" x14ac:dyDescent="0.2">
      <c r="A39" s="54" t="s">
        <v>72</v>
      </c>
      <c r="B39" s="56">
        <v>1622138</v>
      </c>
      <c r="C39" s="56">
        <v>44719</v>
      </c>
      <c r="D39" s="56">
        <v>35100</v>
      </c>
      <c r="E39" s="56">
        <v>26357</v>
      </c>
      <c r="F39" s="56">
        <v>18058</v>
      </c>
      <c r="G39" s="56">
        <v>17506</v>
      </c>
      <c r="H39" s="57">
        <f t="shared" si="0"/>
        <v>141740</v>
      </c>
      <c r="I39" s="60">
        <f t="shared" si="1"/>
        <v>8.7378509103417841</v>
      </c>
      <c r="J39" s="55">
        <f t="shared" si="2"/>
        <v>10</v>
      </c>
    </row>
    <row r="40" spans="1:10" s="55" customFormat="1" ht="11.25" x14ac:dyDescent="0.2">
      <c r="A40" s="54"/>
      <c r="B40" s="54"/>
      <c r="C40" s="54"/>
      <c r="D40" s="54"/>
      <c r="E40" s="54"/>
      <c r="F40" s="54"/>
      <c r="G40" s="54"/>
    </row>
    <row r="41" spans="1:10" s="55" customFormat="1" ht="11.25" x14ac:dyDescent="0.2">
      <c r="A41" s="54"/>
      <c r="B41" s="54"/>
      <c r="C41" s="54"/>
      <c r="D41" s="54"/>
      <c r="E41" s="54"/>
      <c r="F41" s="54"/>
      <c r="G41" s="54"/>
    </row>
    <row r="42" spans="1:10" s="55" customFormat="1" ht="11.25" x14ac:dyDescent="0.2">
      <c r="A42" s="54"/>
      <c r="B42" s="54"/>
      <c r="C42" s="54"/>
      <c r="D42" s="54"/>
      <c r="E42" s="54"/>
      <c r="F42" s="54"/>
      <c r="G42" s="54"/>
    </row>
    <row r="43" spans="1:10" s="55" customFormat="1" ht="11.25" x14ac:dyDescent="0.2">
      <c r="A43" s="55" t="s">
        <v>71</v>
      </c>
      <c r="B43" s="54"/>
      <c r="C43" s="54"/>
      <c r="D43" s="54"/>
      <c r="E43" s="54"/>
      <c r="F43" s="54"/>
      <c r="G43" s="54"/>
    </row>
    <row r="44" spans="1:10" x14ac:dyDescent="0.25">
      <c r="A44" s="51"/>
      <c r="B44" s="51"/>
      <c r="C44" s="51"/>
      <c r="D44" s="51"/>
      <c r="E44" s="51"/>
      <c r="F44" s="51"/>
      <c r="G44" s="51"/>
    </row>
  </sheetData>
  <pageMargins left="0.7" right="0.7" top="0.75" bottom="0.75" header="0.3" footer="0.3"/>
  <pageSetup orientation="portrait" r:id="rId1"/>
  <ignoredErrors>
    <ignoredError sqref="H7:H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2005</vt:lpstr>
      <vt:lpstr>2010</vt:lpstr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2018-06-19T23:39:50Z</dcterms:created>
  <dcterms:modified xsi:type="dcterms:W3CDTF">2022-01-13T17:25:55Z</dcterms:modified>
</cp:coreProperties>
</file>