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4"/>
  <workbookPr defaultThemeVersion="124226"/>
  <xr:revisionPtr revIDLastSave="0" documentId="13_ncr:41000001_{0587CA0F-5D1F-C74D-A17C-C1EA589A490F}" xr6:coauthVersionLast="47" xr6:coauthVersionMax="47" xr10:uidLastSave="{00000000-0000-0000-0000-000000000000}"/>
  <bookViews>
    <workbookView xWindow="120" yWindow="150" windowWidth="23715" windowHeight="9525" xr2:uid="{00000000-000D-0000-FFFF-FFFF00000000}"/>
  </bookViews>
  <sheets>
    <sheet name="Proporción de partos con asist.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31" i="1" l="1"/>
  <c r="BE33" i="1"/>
  <c r="BE8" i="1"/>
  <c r="BE9" i="1"/>
  <c r="BE10" i="1"/>
  <c r="BE11" i="1"/>
  <c r="BE12" i="1"/>
  <c r="BE13" i="1"/>
  <c r="BE14" i="1"/>
  <c r="BE15" i="1"/>
  <c r="BE16" i="1"/>
  <c r="BE17" i="1"/>
  <c r="BE18" i="1"/>
  <c r="BE19" i="1"/>
  <c r="BE20" i="1"/>
  <c r="BE21" i="1"/>
  <c r="BE22" i="1"/>
  <c r="BE23" i="1"/>
  <c r="BE24" i="1"/>
  <c r="BE25" i="1"/>
  <c r="BE26" i="1"/>
  <c r="BE27" i="1"/>
  <c r="BE28" i="1"/>
  <c r="BE29" i="1"/>
  <c r="BE30" i="1"/>
  <c r="BE32" i="1"/>
  <c r="BE34" i="1"/>
  <c r="BE35" i="1"/>
  <c r="BE36" i="1"/>
  <c r="BE37" i="1"/>
  <c r="BE38" i="1"/>
  <c r="BE39" i="1"/>
  <c r="BS33" i="1"/>
  <c r="BS32" i="1"/>
  <c r="BS39" i="1"/>
  <c r="BS38" i="1"/>
  <c r="BS37" i="1"/>
  <c r="BS36" i="1"/>
  <c r="BS35" i="1"/>
  <c r="BS34" i="1"/>
  <c r="BS31" i="1"/>
  <c r="BS30" i="1"/>
  <c r="BS29" i="1"/>
  <c r="BS28" i="1"/>
  <c r="BS27" i="1"/>
  <c r="BS26" i="1"/>
  <c r="BS25" i="1"/>
  <c r="BS24" i="1"/>
  <c r="BS23" i="1"/>
  <c r="BS22" i="1"/>
  <c r="BS21" i="1"/>
  <c r="BS20" i="1"/>
  <c r="BS19" i="1"/>
  <c r="BS18" i="1"/>
  <c r="BS17" i="1"/>
  <c r="BS16" i="1"/>
  <c r="BS15" i="1"/>
  <c r="BS14" i="1"/>
  <c r="BS13" i="1"/>
  <c r="BS12" i="1"/>
  <c r="BS11" i="1"/>
  <c r="BS10" i="1"/>
  <c r="BS9" i="1"/>
  <c r="BS8" i="1"/>
  <c r="BD18" i="1"/>
  <c r="BD8" i="1"/>
  <c r="BD9" i="1"/>
  <c r="BD10" i="1"/>
  <c r="BD11" i="1"/>
  <c r="BD12" i="1"/>
  <c r="BD13" i="1"/>
  <c r="BD14" i="1"/>
  <c r="BD15" i="1"/>
  <c r="BD16" i="1"/>
  <c r="BD17" i="1"/>
  <c r="BD19" i="1"/>
  <c r="BD20" i="1"/>
  <c r="BD21" i="1"/>
  <c r="BD22" i="1"/>
  <c r="BD23" i="1"/>
  <c r="BD24" i="1"/>
  <c r="BD25" i="1"/>
  <c r="BD26" i="1"/>
  <c r="BD27" i="1"/>
  <c r="BD28" i="1"/>
  <c r="BD29" i="1"/>
  <c r="BD30" i="1"/>
  <c r="BD31" i="1"/>
  <c r="BD32" i="1"/>
  <c r="BD33" i="1"/>
  <c r="BD34" i="1"/>
  <c r="BD35" i="1"/>
  <c r="BD36" i="1"/>
  <c r="BD37" i="1"/>
  <c r="BD38" i="1"/>
  <c r="BD39" i="1"/>
  <c r="BR18" i="1"/>
  <c r="BE7" i="1"/>
  <c r="BC7" i="1"/>
  <c r="BD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38" i="1"/>
  <c r="BC39" i="1"/>
  <c r="BA7" i="1"/>
  <c r="BB7" i="1"/>
  <c r="BA8" i="1"/>
  <c r="BB8" i="1"/>
  <c r="BA9" i="1"/>
  <c r="BB9" i="1"/>
  <c r="BA10" i="1"/>
  <c r="BB10" i="1"/>
  <c r="BA11" i="1"/>
  <c r="BB11" i="1"/>
  <c r="BA12" i="1"/>
  <c r="BB12" i="1"/>
  <c r="BA13" i="1"/>
  <c r="BB13" i="1"/>
  <c r="BR13" i="1"/>
  <c r="BA14" i="1"/>
  <c r="BB14" i="1"/>
  <c r="BA15" i="1"/>
  <c r="BB15" i="1"/>
  <c r="BA16" i="1"/>
  <c r="BB16" i="1"/>
  <c r="BA17" i="1"/>
  <c r="BB17" i="1"/>
  <c r="BA18" i="1"/>
  <c r="BB18" i="1"/>
  <c r="BA19" i="1"/>
  <c r="BB19" i="1"/>
  <c r="BA20" i="1"/>
  <c r="BB20" i="1"/>
  <c r="BA21" i="1"/>
  <c r="BB21" i="1"/>
  <c r="BA22" i="1"/>
  <c r="BB22" i="1"/>
  <c r="BA23" i="1"/>
  <c r="BB23" i="1"/>
  <c r="BA24" i="1"/>
  <c r="BB24" i="1"/>
  <c r="BA25" i="1"/>
  <c r="BB25" i="1"/>
  <c r="BA26" i="1"/>
  <c r="BB26" i="1"/>
  <c r="BA27" i="1"/>
  <c r="BB27" i="1"/>
  <c r="BA28" i="1"/>
  <c r="BB28" i="1"/>
  <c r="BA29" i="1"/>
  <c r="BB29" i="1"/>
  <c r="BA30" i="1"/>
  <c r="BB30" i="1"/>
  <c r="BA31" i="1"/>
  <c r="BB31" i="1"/>
  <c r="BA32" i="1"/>
  <c r="BB32" i="1"/>
  <c r="BA33" i="1"/>
  <c r="BB33" i="1"/>
  <c r="BA34" i="1"/>
  <c r="BB34" i="1"/>
  <c r="BA35" i="1"/>
  <c r="BB35" i="1"/>
  <c r="BA36" i="1"/>
  <c r="BB36" i="1"/>
  <c r="BA37" i="1"/>
  <c r="BB37" i="1"/>
  <c r="BA38" i="1"/>
  <c r="BB38" i="1"/>
  <c r="BA39" i="1"/>
  <c r="BB39" i="1"/>
  <c r="BR10" i="1"/>
  <c r="BR8" i="1"/>
  <c r="BR16" i="1"/>
  <c r="BR20" i="1"/>
  <c r="BR24" i="1"/>
  <c r="BR26" i="1"/>
  <c r="BR28" i="1"/>
  <c r="BR30" i="1"/>
  <c r="BR32" i="1"/>
  <c r="BR34" i="1"/>
  <c r="BR36" i="1"/>
  <c r="BR38" i="1"/>
  <c r="BR12" i="1"/>
  <c r="BR14" i="1"/>
  <c r="BR22" i="1"/>
  <c r="BR9" i="1"/>
  <c r="BR11" i="1"/>
  <c r="BR15" i="1"/>
  <c r="BR17" i="1"/>
  <c r="BR19" i="1"/>
  <c r="BR21" i="1"/>
  <c r="BR23" i="1"/>
  <c r="BR25" i="1"/>
  <c r="BR27" i="1"/>
  <c r="BR29" i="1"/>
  <c r="BR31" i="1"/>
  <c r="BR33" i="1"/>
  <c r="BR35" i="1"/>
  <c r="BR37" i="1"/>
  <c r="BR39" i="1"/>
  <c r="BQ8" i="1"/>
  <c r="BQ12" i="1"/>
  <c r="BQ16" i="1"/>
  <c r="BQ20" i="1"/>
  <c r="BQ24" i="1"/>
  <c r="BQ9" i="1"/>
  <c r="BQ11" i="1"/>
  <c r="BQ13" i="1"/>
  <c r="BQ15" i="1"/>
  <c r="BQ17" i="1"/>
  <c r="BQ19" i="1"/>
  <c r="BQ21" i="1"/>
  <c r="BQ23" i="1"/>
  <c r="BQ25" i="1"/>
  <c r="BQ27" i="1"/>
  <c r="BQ29" i="1"/>
  <c r="BQ31" i="1"/>
  <c r="BQ33" i="1"/>
  <c r="BQ35" i="1"/>
  <c r="BQ37" i="1"/>
  <c r="BQ39" i="1"/>
  <c r="BQ10" i="1"/>
  <c r="BQ14" i="1"/>
  <c r="BQ18" i="1"/>
  <c r="BQ22" i="1"/>
  <c r="BQ26" i="1"/>
  <c r="BQ28" i="1"/>
  <c r="BQ30" i="1"/>
  <c r="BQ32" i="1"/>
  <c r="BQ34" i="1"/>
  <c r="BQ36" i="1"/>
  <c r="BQ38" i="1"/>
  <c r="BP9" i="1"/>
  <c r="BP11" i="1"/>
  <c r="BP13" i="1"/>
  <c r="BP15" i="1"/>
  <c r="BP17" i="1"/>
  <c r="BP19" i="1"/>
  <c r="BP21" i="1"/>
  <c r="BP23" i="1"/>
  <c r="BP25" i="1"/>
  <c r="BP27" i="1"/>
  <c r="BP29" i="1"/>
  <c r="BP31" i="1"/>
  <c r="BP33" i="1"/>
  <c r="BP35" i="1"/>
  <c r="BP37" i="1"/>
  <c r="BP39" i="1"/>
  <c r="BP8" i="1"/>
  <c r="BP10" i="1"/>
  <c r="BP12" i="1"/>
  <c r="BP14" i="1"/>
  <c r="BP16" i="1"/>
  <c r="BP18" i="1"/>
  <c r="BP20" i="1"/>
  <c r="BP22" i="1"/>
  <c r="BP24" i="1"/>
  <c r="BP26" i="1"/>
  <c r="BP28" i="1"/>
  <c r="BP30" i="1"/>
  <c r="BP32" i="1"/>
  <c r="BP34" i="1"/>
  <c r="BP36" i="1"/>
  <c r="BP38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6" i="1"/>
  <c r="AZ37" i="1"/>
  <c r="AZ38" i="1"/>
  <c r="AZ39" i="1"/>
  <c r="AZ7" i="1"/>
  <c r="AY8" i="1"/>
  <c r="AY9" i="1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6" i="1"/>
  <c r="AY37" i="1"/>
  <c r="AY38" i="1"/>
  <c r="AY39" i="1"/>
  <c r="AY7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7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W39" i="1"/>
  <c r="AW7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7" i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BN13" i="1"/>
  <c r="BM13" i="1"/>
  <c r="BN10" i="1"/>
  <c r="BN8" i="1"/>
  <c r="BO9" i="1"/>
  <c r="BN14" i="1"/>
  <c r="BM9" i="1"/>
  <c r="BM11" i="1"/>
  <c r="BO11" i="1"/>
  <c r="BN12" i="1"/>
  <c r="BO13" i="1"/>
  <c r="BM15" i="1"/>
  <c r="BO15" i="1"/>
  <c r="BN16" i="1"/>
  <c r="BM17" i="1"/>
  <c r="BO17" i="1"/>
  <c r="BN18" i="1"/>
  <c r="BM19" i="1"/>
  <c r="BO19" i="1"/>
  <c r="BN20" i="1"/>
  <c r="BM21" i="1"/>
  <c r="BO21" i="1"/>
  <c r="BN22" i="1"/>
  <c r="BM23" i="1"/>
  <c r="BO23" i="1"/>
  <c r="BN24" i="1"/>
  <c r="BM25" i="1"/>
  <c r="BO25" i="1"/>
  <c r="BN26" i="1"/>
  <c r="BM27" i="1"/>
  <c r="BO27" i="1"/>
  <c r="BN28" i="1"/>
  <c r="BM29" i="1"/>
  <c r="BO29" i="1"/>
  <c r="BN30" i="1"/>
  <c r="BM31" i="1"/>
  <c r="BO31" i="1"/>
  <c r="BN32" i="1"/>
  <c r="BM33" i="1"/>
  <c r="BO33" i="1"/>
  <c r="BN34" i="1"/>
  <c r="BM35" i="1"/>
  <c r="BO35" i="1"/>
  <c r="BN36" i="1"/>
  <c r="BM37" i="1"/>
  <c r="BO37" i="1"/>
  <c r="BN38" i="1"/>
  <c r="BM39" i="1"/>
  <c r="BO39" i="1"/>
  <c r="BM8" i="1"/>
  <c r="BO8" i="1"/>
  <c r="BN9" i="1"/>
  <c r="BM10" i="1"/>
  <c r="BO10" i="1"/>
  <c r="BN11" i="1"/>
  <c r="BM12" i="1"/>
  <c r="BO12" i="1"/>
  <c r="BM14" i="1"/>
  <c r="BO14" i="1"/>
  <c r="BN15" i="1"/>
  <c r="BM16" i="1"/>
  <c r="BO16" i="1"/>
  <c r="BN17" i="1"/>
  <c r="BM18" i="1"/>
  <c r="BO18" i="1"/>
  <c r="BN19" i="1"/>
  <c r="BM20" i="1"/>
  <c r="BO20" i="1"/>
  <c r="BN21" i="1"/>
  <c r="BM22" i="1"/>
  <c r="BO22" i="1"/>
  <c r="BN23" i="1"/>
  <c r="BM24" i="1"/>
  <c r="BO24" i="1"/>
  <c r="BN25" i="1"/>
  <c r="BM26" i="1"/>
  <c r="BO26" i="1"/>
  <c r="BN27" i="1"/>
  <c r="BM28" i="1"/>
  <c r="BO28" i="1"/>
  <c r="BN29" i="1"/>
  <c r="BM30" i="1"/>
  <c r="BO30" i="1"/>
  <c r="BN31" i="1"/>
  <c r="BM32" i="1"/>
  <c r="BO32" i="1"/>
  <c r="BN33" i="1"/>
  <c r="BM34" i="1"/>
  <c r="BO34" i="1"/>
  <c r="BN35" i="1"/>
  <c r="BM36" i="1"/>
  <c r="BO36" i="1"/>
  <c r="BN37" i="1"/>
  <c r="BM38" i="1"/>
  <c r="BO38" i="1"/>
  <c r="BN39" i="1"/>
  <c r="BL32" i="1"/>
  <c r="BL9" i="1"/>
  <c r="BL8" i="1"/>
  <c r="BL10" i="1"/>
  <c r="BL12" i="1"/>
  <c r="BL14" i="1"/>
  <c r="BL16" i="1"/>
  <c r="BL18" i="1"/>
  <c r="BL20" i="1"/>
  <c r="BL22" i="1"/>
  <c r="BL24" i="1"/>
  <c r="BL26" i="1"/>
  <c r="BL28" i="1"/>
  <c r="BL30" i="1"/>
  <c r="BL34" i="1"/>
  <c r="BL36" i="1"/>
  <c r="BL38" i="1"/>
  <c r="BL11" i="1"/>
  <c r="BL13" i="1"/>
  <c r="BL15" i="1"/>
  <c r="BL17" i="1"/>
  <c r="BL19" i="1"/>
  <c r="BL21" i="1"/>
  <c r="BL23" i="1"/>
  <c r="BL25" i="1"/>
  <c r="BL27" i="1"/>
  <c r="BL29" i="1"/>
  <c r="BL31" i="1"/>
  <c r="BL33" i="1"/>
  <c r="BL35" i="1"/>
  <c r="BL37" i="1"/>
  <c r="BL39" i="1"/>
  <c r="AR7" i="1"/>
  <c r="BF24" i="1"/>
  <c r="BG8" i="1"/>
  <c r="BH18" i="1"/>
  <c r="BJ12" i="1"/>
  <c r="BF32" i="1"/>
  <c r="BF28" i="1"/>
  <c r="BF16" i="1"/>
  <c r="BF12" i="1"/>
  <c r="BF8" i="1"/>
  <c r="BI35" i="1"/>
  <c r="BI19" i="1"/>
  <c r="BF39" i="1"/>
  <c r="BF35" i="1"/>
  <c r="BF31" i="1"/>
  <c r="BG39" i="1"/>
  <c r="BH39" i="1"/>
  <c r="BI38" i="1"/>
  <c r="BJ38" i="1"/>
  <c r="BK37" i="1"/>
  <c r="BK25" i="1"/>
  <c r="BK9" i="1"/>
  <c r="BF15" i="1"/>
  <c r="BG35" i="1"/>
  <c r="BG23" i="1"/>
  <c r="BG19" i="1"/>
  <c r="BG15" i="1"/>
  <c r="BG11" i="1"/>
  <c r="BH35" i="1"/>
  <c r="BH31" i="1"/>
  <c r="BH27" i="1"/>
  <c r="BH23" i="1"/>
  <c r="BH19" i="1"/>
  <c r="BH15" i="1"/>
  <c r="BH11" i="1"/>
  <c r="BI34" i="1"/>
  <c r="BI30" i="1"/>
  <c r="BI26" i="1"/>
  <c r="BI22" i="1"/>
  <c r="BI18" i="1"/>
  <c r="BI14" i="1"/>
  <c r="BI10" i="1"/>
  <c r="BJ34" i="1"/>
  <c r="BJ29" i="1"/>
  <c r="BJ25" i="1"/>
  <c r="BJ21" i="1"/>
  <c r="BJ17" i="1"/>
  <c r="BJ13" i="1"/>
  <c r="BJ9" i="1"/>
  <c r="BK33" i="1"/>
  <c r="BK29" i="1"/>
  <c r="BK21" i="1"/>
  <c r="BK17" i="1"/>
  <c r="BK13" i="1"/>
  <c r="BK8" i="1"/>
  <c r="BI31" i="1"/>
  <c r="BG37" i="1"/>
  <c r="BF23" i="1"/>
  <c r="BG31" i="1"/>
  <c r="BF38" i="1"/>
  <c r="BF34" i="1"/>
  <c r="BF30" i="1"/>
  <c r="BF26" i="1"/>
  <c r="BF22" i="1"/>
  <c r="BF18" i="1"/>
  <c r="BF14" i="1"/>
  <c r="BF10" i="1"/>
  <c r="BG38" i="1"/>
  <c r="BG34" i="1"/>
  <c r="BG30" i="1"/>
  <c r="BG26" i="1"/>
  <c r="BG22" i="1"/>
  <c r="BG18" i="1"/>
  <c r="BG14" i="1"/>
  <c r="BH38" i="1"/>
  <c r="BH30" i="1"/>
  <c r="BH26" i="1"/>
  <c r="BH22" i="1"/>
  <c r="BH14" i="1"/>
  <c r="BH10" i="1"/>
  <c r="BJ24" i="1"/>
  <c r="BJ20" i="1"/>
  <c r="BJ16" i="1"/>
  <c r="BJ32" i="1"/>
  <c r="BI15" i="1"/>
  <c r="BG21" i="1"/>
  <c r="BF27" i="1"/>
  <c r="BF19" i="1"/>
  <c r="BF11" i="1"/>
  <c r="BG27" i="1"/>
  <c r="BF36" i="1"/>
  <c r="BG33" i="1"/>
  <c r="BG29" i="1"/>
  <c r="BG25" i="1"/>
  <c r="BG17" i="1"/>
  <c r="BG13" i="1"/>
  <c r="BG9" i="1"/>
  <c r="BH8" i="1"/>
  <c r="BI39" i="1"/>
  <c r="BJ36" i="1"/>
  <c r="BJ28" i="1"/>
  <c r="BH34" i="1"/>
  <c r="BG10" i="1"/>
  <c r="BI37" i="1"/>
  <c r="BI33" i="1"/>
  <c r="BI29" i="1"/>
  <c r="BI25" i="1"/>
  <c r="BI21" i="1"/>
  <c r="BI17" i="1"/>
  <c r="BI13" i="1"/>
  <c r="BI9" i="1"/>
  <c r="BJ37" i="1"/>
  <c r="BJ33" i="1"/>
  <c r="BK36" i="1"/>
  <c r="BK32" i="1"/>
  <c r="BK28" i="1"/>
  <c r="BK24" i="1"/>
  <c r="BK20" i="1"/>
  <c r="BK16" i="1"/>
  <c r="BK12" i="1"/>
  <c r="BI11" i="1"/>
  <c r="BF20" i="1"/>
  <c r="BI27" i="1"/>
  <c r="BF37" i="1"/>
  <c r="BF33" i="1"/>
  <c r="BF29" i="1"/>
  <c r="BF25" i="1"/>
  <c r="BF21" i="1"/>
  <c r="BF17" i="1"/>
  <c r="BF13" i="1"/>
  <c r="BF9" i="1"/>
  <c r="BH37" i="1"/>
  <c r="BH33" i="1"/>
  <c r="BH29" i="1"/>
  <c r="BH25" i="1"/>
  <c r="BH21" i="1"/>
  <c r="BH17" i="1"/>
  <c r="BH13" i="1"/>
  <c r="BH9" i="1"/>
  <c r="BI36" i="1"/>
  <c r="BI32" i="1"/>
  <c r="BI28" i="1"/>
  <c r="BI24" i="1"/>
  <c r="BI20" i="1"/>
  <c r="BI16" i="1"/>
  <c r="BI12" i="1"/>
  <c r="BJ31" i="1"/>
  <c r="BJ27" i="1"/>
  <c r="BJ23" i="1"/>
  <c r="BJ19" i="1"/>
  <c r="BJ15" i="1"/>
  <c r="BJ11" i="1"/>
  <c r="BK39" i="1"/>
  <c r="BK35" i="1"/>
  <c r="BK31" i="1"/>
  <c r="BK27" i="1"/>
  <c r="BK23" i="1"/>
  <c r="BK19" i="1"/>
  <c r="BK15" i="1"/>
  <c r="BK11" i="1"/>
  <c r="BI8" i="1"/>
  <c r="BI23" i="1"/>
  <c r="BG36" i="1"/>
  <c r="BG32" i="1"/>
  <c r="BG28" i="1"/>
  <c r="BG24" i="1"/>
  <c r="BG20" i="1"/>
  <c r="BG16" i="1"/>
  <c r="BG12" i="1"/>
  <c r="BH36" i="1"/>
  <c r="BH32" i="1"/>
  <c r="BH28" i="1"/>
  <c r="BH24" i="1"/>
  <c r="BH20" i="1"/>
  <c r="BH16" i="1"/>
  <c r="BH12" i="1"/>
  <c r="BJ39" i="1"/>
  <c r="BJ35" i="1"/>
  <c r="BJ30" i="1"/>
  <c r="BJ26" i="1"/>
  <c r="BJ22" i="1"/>
  <c r="BJ18" i="1"/>
  <c r="BJ14" i="1"/>
  <c r="BJ10" i="1"/>
  <c r="BK38" i="1"/>
  <c r="BK34" i="1"/>
  <c r="BK30" i="1"/>
  <c r="BK26" i="1"/>
  <c r="BK22" i="1"/>
  <c r="BK18" i="1"/>
  <c r="BK14" i="1"/>
  <c r="BK10" i="1"/>
  <c r="BJ8" i="1"/>
</calcChain>
</file>

<file path=xl/sharedStrings.xml><?xml version="1.0" encoding="utf-8"?>
<sst xmlns="http://schemas.openxmlformats.org/spreadsheetml/2006/main" count="328" uniqueCount="288">
  <si>
    <t>Nacimientos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</si>
  <si>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</si>
  <si>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</si>
  <si>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</si>
  <si>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</si>
  <si>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</si>
  <si>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</si>
  <si>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</si>
  <si>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</si>
  <si>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</si>
  <si>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</si>
  <si>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</si>
  <si>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</si>
  <si>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</si>
  <si>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</si>
  <si>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</si>
  <si>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</si>
  <si>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</si>
  <si>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</si>
  <si>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</si>
  <si>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</si>
  <si>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</si>
  <si>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</si>
  <si>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</si>
  <si>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</si>
  <si>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</si>
  <si>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</si>
  <si>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</si>
  <si>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</si>
  <si>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</si>
  <si>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</si>
  <si>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</si>
  <si>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</si>
  <si>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Nacional</t>
  </si>
  <si>
    <t>Entidad Federativa</t>
  </si>
  <si>
    <t>Proporción de partos con asistencia de personal médico capacitado</t>
  </si>
  <si>
    <t>Partos atendidos</t>
  </si>
  <si>
    <t>Por médico</t>
  </si>
  <si>
    <t>Lugar nacional</t>
  </si>
  <si>
    <t xml:space="preserve">Por enfermera </t>
  </si>
  <si>
    <t>40</t>
  </si>
  <si>
    <t>8</t>
  </si>
  <si>
    <t>20</t>
  </si>
  <si>
    <t>31</t>
  </si>
  <si>
    <t>1,860,531</t>
  </si>
  <si>
    <t>11,776</t>
  </si>
  <si>
    <t>24,301</t>
  </si>
  <si>
    <t>27,846</t>
  </si>
  <si>
    <t>45</t>
  </si>
  <si>
    <t>11,585</t>
  </si>
  <si>
    <t>13,480</t>
  </si>
  <si>
    <t>716</t>
  </si>
  <si>
    <t>47,369</t>
  </si>
  <si>
    <t>53</t>
  </si>
  <si>
    <t>10,902</t>
  </si>
  <si>
    <t>73,583</t>
  </si>
  <si>
    <t>761</t>
  </si>
  <si>
    <t>51,545</t>
  </si>
  <si>
    <t>438</t>
  </si>
  <si>
    <t>102,406</t>
  </si>
  <si>
    <t>433</t>
  </si>
  <si>
    <t>28,183</t>
  </si>
  <si>
    <t>87</t>
  </si>
  <si>
    <t>105,534</t>
  </si>
  <si>
    <t>264</t>
  </si>
  <si>
    <t>54,109</t>
  </si>
  <si>
    <t>588</t>
  </si>
  <si>
    <t>39,137</t>
  </si>
  <si>
    <t>83</t>
  </si>
  <si>
    <t>132,276</t>
  </si>
  <si>
    <t>209</t>
  </si>
  <si>
    <t>238,645</t>
  </si>
  <si>
    <t>616</t>
  </si>
  <si>
    <t>89,189</t>
  </si>
  <si>
    <t>282</t>
  </si>
  <si>
    <t>29,350</t>
  </si>
  <si>
    <t>15,982</t>
  </si>
  <si>
    <t>157</t>
  </si>
  <si>
    <t>85,530</t>
  </si>
  <si>
    <t>79</t>
  </si>
  <si>
    <t>68,296</t>
  </si>
  <si>
    <t>656</t>
  </si>
  <si>
    <t>116,169</t>
  </si>
  <si>
    <t>4,786</t>
  </si>
  <si>
    <t>37,072</t>
  </si>
  <si>
    <t>185</t>
  </si>
  <si>
    <t>25,344</t>
  </si>
  <si>
    <t>131</t>
  </si>
  <si>
    <t>44,283</t>
  </si>
  <si>
    <t>138</t>
  </si>
  <si>
    <t>48,706</t>
  </si>
  <si>
    <t>33</t>
  </si>
  <si>
    <t>45,611</t>
  </si>
  <si>
    <t>123</t>
  </si>
  <si>
    <t>42,858</t>
  </si>
  <si>
    <t>55,557</t>
  </si>
  <si>
    <t>357</t>
  </si>
  <si>
    <t>22,487</t>
  </si>
  <si>
    <t>140</t>
  </si>
  <si>
    <t>112,960</t>
  </si>
  <si>
    <t>288</t>
  </si>
  <si>
    <t>31,350</t>
  </si>
  <si>
    <t>28,886</t>
  </si>
  <si>
    <t>29</t>
  </si>
  <si>
    <t>1,444,505</t>
  </si>
  <si>
    <t>17,452</t>
  </si>
  <si>
    <t>30,108</t>
  </si>
  <si>
    <t>9,970</t>
  </si>
  <si>
    <t>11,358</t>
  </si>
  <si>
    <t>39,840</t>
  </si>
  <si>
    <t>8,121</t>
  </si>
  <si>
    <t>54,098</t>
  </si>
  <si>
    <t>39,656</t>
  </si>
  <si>
    <t>69,564</t>
  </si>
  <si>
    <t>20,300</t>
  </si>
  <si>
    <t>79,592</t>
  </si>
  <si>
    <t>47,418</t>
  </si>
  <si>
    <t>31,285</t>
  </si>
  <si>
    <t>121,992</t>
  </si>
  <si>
    <t>187,097</t>
  </si>
  <si>
    <t>66,519</t>
  </si>
  <si>
    <t>19,094</t>
  </si>
  <si>
    <t>18,214</t>
  </si>
  <si>
    <t>67,936</t>
  </si>
  <si>
    <t>50,483</t>
  </si>
  <si>
    <t>90,741</t>
  </si>
  <si>
    <t>28,553</t>
  </si>
  <si>
    <t>18,577</t>
  </si>
  <si>
    <t>35,170</t>
  </si>
  <si>
    <t>32,646</t>
  </si>
  <si>
    <t>34,238</t>
  </si>
  <si>
    <t>31,263</t>
  </si>
  <si>
    <t>41,365</t>
  </si>
  <si>
    <t>15,642</t>
  </si>
  <si>
    <t>83,889</t>
  </si>
  <si>
    <t>23,288</t>
  </si>
  <si>
    <t>19,036</t>
  </si>
  <si>
    <t>5,414</t>
  </si>
  <si>
    <t>12</t>
  </si>
  <si>
    <t>26</t>
  </si>
  <si>
    <t/>
  </si>
  <si>
    <t>15</t>
  </si>
  <si>
    <t>44</t>
  </si>
  <si>
    <t>3</t>
  </si>
  <si>
    <t>861</t>
  </si>
  <si>
    <t>507</t>
  </si>
  <si>
    <t>61</t>
  </si>
  <si>
    <t>103</t>
  </si>
  <si>
    <t>413</t>
  </si>
  <si>
    <t>32</t>
  </si>
  <si>
    <t>81</t>
  </si>
  <si>
    <t>274</t>
  </si>
  <si>
    <t>1,178</t>
  </si>
  <si>
    <t>18</t>
  </si>
  <si>
    <t>42</t>
  </si>
  <si>
    <t>773</t>
  </si>
  <si>
    <t>187</t>
  </si>
  <si>
    <t>48</t>
  </si>
  <si>
    <t>124</t>
  </si>
  <si>
    <t>34</t>
  </si>
  <si>
    <t>60</t>
  </si>
  <si>
    <t>17</t>
  </si>
  <si>
    <t>205</t>
  </si>
  <si>
    <t>1,672,227</t>
  </si>
  <si>
    <t>18,784</t>
  </si>
  <si>
    <t>58,223</t>
  </si>
  <si>
    <t>10,208</t>
  </si>
  <si>
    <t>11,722</t>
  </si>
  <si>
    <t>42,804</t>
  </si>
  <si>
    <t>8,191</t>
  </si>
  <si>
    <t>133,267</t>
  </si>
  <si>
    <t>53,871</t>
  </si>
  <si>
    <t>83,402</t>
  </si>
  <si>
    <t>28,800</t>
  </si>
  <si>
    <t>85,076</t>
  </si>
  <si>
    <t>53,260</t>
  </si>
  <si>
    <t>33,739</t>
  </si>
  <si>
    <t>123,696</t>
  </si>
  <si>
    <t>191,840</t>
  </si>
  <si>
    <t>70,987</t>
  </si>
  <si>
    <t>21,426</t>
  </si>
  <si>
    <t>18,824</t>
  </si>
  <si>
    <t>74,450</t>
  </si>
  <si>
    <t>57,213</t>
  </si>
  <si>
    <t>96,635</t>
  </si>
  <si>
    <t>29,194</t>
  </si>
  <si>
    <t>21,942</t>
  </si>
  <si>
    <t>36,827</t>
  </si>
  <si>
    <t>39,027</t>
  </si>
  <si>
    <t>36,206</t>
  </si>
  <si>
    <t>34,096</t>
  </si>
  <si>
    <t>43,234</t>
  </si>
  <si>
    <t>16,976</t>
  </si>
  <si>
    <t>89,897</t>
  </si>
  <si>
    <t>24,797</t>
  </si>
  <si>
    <t>23,613</t>
  </si>
  <si>
    <t>1,564,864</t>
  </si>
  <si>
    <t>18,485</t>
  </si>
  <si>
    <t>32,266</t>
  </si>
  <si>
    <t>10,349</t>
  </si>
  <si>
    <t>12,816</t>
  </si>
  <si>
    <t>41,092</t>
  </si>
  <si>
    <t>8,989</t>
  </si>
  <si>
    <t>61,110</t>
  </si>
  <si>
    <t>39,267</t>
  </si>
  <si>
    <t>76,930</t>
  </si>
  <si>
    <t>20,261</t>
  </si>
  <si>
    <t>87,730</t>
  </si>
  <si>
    <t>56,118</t>
  </si>
  <si>
    <t>34,482</t>
  </si>
  <si>
    <t>127,340</t>
  </si>
  <si>
    <t>201,647</t>
  </si>
  <si>
    <t>66,845</t>
  </si>
  <si>
    <t>20,279</t>
  </si>
  <si>
    <t>19,211</t>
  </si>
  <si>
    <t>72,399</t>
  </si>
  <si>
    <t>61,457</t>
  </si>
  <si>
    <t>102,209</t>
  </si>
  <si>
    <t>30,117</t>
  </si>
  <si>
    <t>20,512</t>
  </si>
  <si>
    <t>38,791</t>
  </si>
  <si>
    <t>37,003</t>
  </si>
  <si>
    <t>36,772</t>
  </si>
  <si>
    <t>34,033</t>
  </si>
  <si>
    <t>42,790</t>
  </si>
  <si>
    <t>13,952</t>
  </si>
  <si>
    <t>93,552</t>
  </si>
  <si>
    <t>24,840</t>
  </si>
  <si>
    <t>21,220</t>
  </si>
  <si>
    <t>5,334</t>
  </si>
  <si>
    <t>24</t>
  </si>
  <si>
    <t>38</t>
  </si>
  <si>
    <t>1,014</t>
  </si>
  <si>
    <t>307</t>
  </si>
  <si>
    <t>114</t>
  </si>
  <si>
    <t>325</t>
  </si>
  <si>
    <t>197</t>
  </si>
  <si>
    <t>542</t>
  </si>
  <si>
    <t>177</t>
  </si>
  <si>
    <t>441</t>
  </si>
  <si>
    <t>232</t>
  </si>
  <si>
    <t>22</t>
  </si>
  <si>
    <t>54</t>
  </si>
  <si>
    <t>130</t>
  </si>
  <si>
    <t>665</t>
  </si>
  <si>
    <t>193</t>
  </si>
  <si>
    <t>71</t>
  </si>
  <si>
    <t>144</t>
  </si>
  <si>
    <t>43</t>
  </si>
  <si>
    <t>39</t>
  </si>
  <si>
    <t>82</t>
  </si>
  <si>
    <t>85</t>
  </si>
  <si>
    <t>14</t>
  </si>
  <si>
    <t>223</t>
  </si>
  <si>
    <t>19</t>
  </si>
  <si>
    <t>1,820,888</t>
  </si>
  <si>
    <t>19,890</t>
  </si>
  <si>
    <t>62,658</t>
  </si>
  <si>
    <t>10,458</t>
  </si>
  <si>
    <t>13,429</t>
  </si>
  <si>
    <t>44,173</t>
  </si>
  <si>
    <t>9,111</t>
  </si>
  <si>
    <t>151,091</t>
  </si>
  <si>
    <t>50,587</t>
  </si>
  <si>
    <t>86,802</t>
  </si>
  <si>
    <t>29,582</t>
  </si>
  <si>
    <t>92,380</t>
  </si>
  <si>
    <t>64,483</t>
  </si>
  <si>
    <t>36,691</t>
  </si>
  <si>
    <t>129,599</t>
  </si>
  <si>
    <t>207,856</t>
  </si>
  <si>
    <t>77,728</t>
  </si>
  <si>
    <t>24,534</t>
  </si>
  <si>
    <t>19,815</t>
  </si>
  <si>
    <t>79,508</t>
  </si>
  <si>
    <t>68,838</t>
  </si>
  <si>
    <t>108,695</t>
  </si>
  <si>
    <t>30,912</t>
  </si>
  <si>
    <t>25,187</t>
  </si>
  <si>
    <t>40,765</t>
  </si>
  <si>
    <t>45,015</t>
  </si>
  <si>
    <t>39,496</t>
  </si>
  <si>
    <t>36,987</t>
  </si>
  <si>
    <t>45,013</t>
  </si>
  <si>
    <t>18,892</t>
  </si>
  <si>
    <t>99,125</t>
  </si>
  <si>
    <t>26,416</t>
  </si>
  <si>
    <t>25,172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</si>
</sst>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/>
      <right style="thin">
        <color rgb="FFE3E0DC"/>
      </right>
      <top style="thin">
        <color rgb="FFE3E0DC"/>
      </top>
      <bottom style="thin">
        <color rgb="FFE3E0DC"/>
      </bottom>
      <diagonal/>
    </border>
    <border>
      <left/>
      <right style="thin">
        <color theme="0"/>
      </right>
      <top style="thin">
        <color rgb="FFE3E0DC"/>
      </top>
      <bottom style="thin">
        <color rgb="FFE3E0DC"/>
      </bottom>
      <diagonal/>
    </border>
    <border>
      <left/>
      <right style="thin">
        <color theme="0"/>
      </right>
      <top/>
      <bottom/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 style="thin">
        <color theme="0"/>
      </right>
      <top/>
      <bottom style="thin">
        <color rgb="FFE3E0DC"/>
      </bottom>
      <diagonal/>
    </border>
    <border>
      <left style="thin">
        <color rgb="FFE3E0DC"/>
      </left>
      <right style="thin">
        <color theme="0"/>
      </right>
      <top style="thin">
        <color theme="0"/>
      </top>
      <bottom style="thin">
        <color rgb="FFE3E0DC"/>
      </bottom>
      <diagonal/>
    </border>
    <border>
      <left style="thin">
        <color theme="0"/>
      </left>
      <right/>
      <top style="thin">
        <color rgb="FFE3E0DC"/>
      </top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/>
      <right style="thin">
        <color rgb="FFE3E0DC"/>
      </right>
      <top/>
      <bottom style="thin">
        <color rgb="FFE3E0DC"/>
      </bottom>
      <diagonal/>
    </border>
    <border>
      <left style="thin">
        <color theme="0"/>
      </left>
      <right/>
      <top/>
      <bottom style="thin">
        <color rgb="FFE3E0DC"/>
      </bottom>
      <diagonal/>
    </border>
    <border>
      <left/>
      <right style="thin">
        <color theme="0"/>
      </right>
      <top style="thin">
        <color rgb="FFE3E0DC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rgb="FFE3E0DC"/>
      </top>
      <bottom/>
      <diagonal/>
    </border>
    <border>
      <left/>
      <right/>
      <top style="thin">
        <color rgb="FFE3E0DC"/>
      </top>
      <bottom/>
      <diagonal/>
    </border>
    <border>
      <left style="thin">
        <color rgb="FFE3E0DC"/>
      </left>
      <right/>
      <top/>
      <bottom/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3" fontId="18" fillId="0" borderId="0" xfId="0" applyNumberFormat="1" applyFont="1" applyAlignment="1">
      <alignment vertical="center" wrapText="1"/>
    </xf>
    <xf numFmtId="10" fontId="18" fillId="0" borderId="0" xfId="1" applyNumberFormat="1" applyFont="1" applyAlignment="1">
      <alignment vertical="center"/>
    </xf>
    <xf numFmtId="0" fontId="19" fillId="0" borderId="0" xfId="0" applyFont="1" applyAlignment="1">
      <alignment vertical="center" wrapText="1"/>
    </xf>
    <xf numFmtId="3" fontId="19" fillId="0" borderId="0" xfId="0" applyNumberFormat="1" applyFont="1" applyAlignment="1">
      <alignment vertical="center" wrapText="1"/>
    </xf>
    <xf numFmtId="10" fontId="19" fillId="0" borderId="0" xfId="1" applyNumberFormat="1" applyFont="1" applyAlignment="1">
      <alignment vertical="center"/>
    </xf>
    <xf numFmtId="0" fontId="21" fillId="33" borderId="12" xfId="0" applyFont="1" applyFill="1" applyBorder="1" applyAlignment="1">
      <alignment horizontal="center" vertical="center"/>
    </xf>
    <xf numFmtId="0" fontId="22" fillId="34" borderId="0" xfId="0" applyFont="1" applyFill="1" applyAlignment="1">
      <alignment vertical="center" wrapText="1"/>
    </xf>
    <xf numFmtId="3" fontId="22" fillId="34" borderId="0" xfId="0" applyNumberFormat="1" applyFont="1" applyFill="1" applyAlignment="1">
      <alignment vertical="center" wrapText="1"/>
    </xf>
    <xf numFmtId="10" fontId="22" fillId="34" borderId="0" xfId="1" applyNumberFormat="1" applyFont="1" applyFill="1" applyAlignment="1">
      <alignment vertical="center"/>
    </xf>
    <xf numFmtId="0" fontId="22" fillId="34" borderId="0" xfId="0" applyFont="1" applyFill="1" applyAlignment="1">
      <alignment vertical="center"/>
    </xf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1" fillId="33" borderId="12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1" fillId="33" borderId="12" xfId="0" applyFont="1" applyFill="1" applyBorder="1" applyAlignment="1">
      <alignment horizontal="center" vertical="center"/>
    </xf>
    <xf numFmtId="3" fontId="18" fillId="0" borderId="15" xfId="0" applyNumberFormat="1" applyFont="1" applyBorder="1" applyAlignment="1">
      <alignment vertical="center" wrapText="1"/>
    </xf>
    <xf numFmtId="0" fontId="21" fillId="33" borderId="17" xfId="0" applyFont="1" applyFill="1" applyBorder="1" applyAlignment="1">
      <alignment horizontal="center" vertical="center" wrapText="1"/>
    </xf>
    <xf numFmtId="0" fontId="21" fillId="33" borderId="18" xfId="0" applyFont="1" applyFill="1" applyBorder="1" applyAlignment="1">
      <alignment horizontal="center" vertical="center" wrapText="1"/>
    </xf>
    <xf numFmtId="164" fontId="18" fillId="0" borderId="0" xfId="43" applyNumberFormat="1" applyFont="1" applyAlignment="1">
      <alignment vertical="center" wrapText="1"/>
    </xf>
    <xf numFmtId="164" fontId="19" fillId="0" borderId="0" xfId="43" applyNumberFormat="1" applyFont="1" applyAlignment="1">
      <alignment vertical="center" wrapText="1"/>
    </xf>
    <xf numFmtId="164" fontId="22" fillId="34" borderId="0" xfId="43" applyNumberFormat="1" applyFont="1" applyFill="1" applyAlignment="1">
      <alignment vertical="center" wrapText="1"/>
    </xf>
    <xf numFmtId="0" fontId="21" fillId="33" borderId="12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1" fillId="33" borderId="12" xfId="0" applyFont="1" applyFill="1" applyBorder="1" applyAlignment="1">
      <alignment vertical="center"/>
    </xf>
    <xf numFmtId="0" fontId="19" fillId="0" borderId="0" xfId="0" applyNumberFormat="1" applyFont="1" applyAlignment="1">
      <alignment vertical="center" wrapText="1"/>
    </xf>
    <xf numFmtId="0" fontId="22" fillId="34" borderId="0" xfId="0" applyNumberFormat="1" applyFont="1" applyFill="1" applyAlignment="1">
      <alignment vertical="center" wrapText="1"/>
    </xf>
    <xf numFmtId="3" fontId="18" fillId="0" borderId="0" xfId="43" applyNumberFormat="1" applyFont="1" applyAlignment="1">
      <alignment vertical="center" wrapText="1"/>
    </xf>
    <xf numFmtId="0" fontId="19" fillId="0" borderId="0" xfId="43" applyNumberFormat="1" applyFont="1" applyAlignment="1">
      <alignment vertical="center" wrapText="1"/>
    </xf>
    <xf numFmtId="3" fontId="19" fillId="0" borderId="0" xfId="43" applyNumberFormat="1" applyFont="1" applyAlignment="1">
      <alignment vertical="center" wrapText="1"/>
    </xf>
    <xf numFmtId="0" fontId="22" fillId="34" borderId="0" xfId="43" applyNumberFormat="1" applyFont="1" applyFill="1" applyAlignment="1">
      <alignment vertical="center" wrapText="1"/>
    </xf>
    <xf numFmtId="3" fontId="22" fillId="34" borderId="0" xfId="43" applyNumberFormat="1" applyFont="1" applyFill="1" applyAlignment="1">
      <alignment vertical="center" wrapText="1"/>
    </xf>
    <xf numFmtId="2" fontId="18" fillId="0" borderId="0" xfId="43" applyNumberFormat="1" applyFont="1" applyAlignment="1">
      <alignment horizontal="right" vertical="center" wrapText="1"/>
    </xf>
    <xf numFmtId="2" fontId="19" fillId="0" borderId="0" xfId="43" applyNumberFormat="1" applyFont="1" applyAlignment="1">
      <alignment horizontal="right" vertical="center" wrapText="1"/>
    </xf>
    <xf numFmtId="2" fontId="22" fillId="34" borderId="0" xfId="43" applyNumberFormat="1" applyFont="1" applyFill="1" applyAlignment="1">
      <alignment horizontal="right" vertical="center" wrapText="1"/>
    </xf>
    <xf numFmtId="1" fontId="19" fillId="0" borderId="0" xfId="43" applyNumberFormat="1" applyFont="1" applyAlignment="1">
      <alignment horizontal="right" vertical="center" wrapText="1"/>
    </xf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1" fillId="33" borderId="12" xfId="0" applyFont="1" applyFill="1" applyBorder="1" applyAlignment="1">
      <alignment horizontal="center" vertical="center"/>
    </xf>
    <xf numFmtId="0" fontId="21" fillId="33" borderId="11" xfId="0" applyFont="1" applyFill="1" applyBorder="1" applyAlignment="1">
      <alignment vertical="center"/>
    </xf>
    <xf numFmtId="0" fontId="21" fillId="33" borderId="19" xfId="0" applyFont="1" applyFill="1" applyBorder="1" applyAlignment="1">
      <alignment vertical="center"/>
    </xf>
    <xf numFmtId="0" fontId="21" fillId="33" borderId="12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1" fillId="33" borderId="20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1" fillId="33" borderId="14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33" borderId="24" xfId="0" applyFont="1" applyFill="1" applyBorder="1" applyAlignment="1">
      <alignment horizontal="center" vertical="center"/>
    </xf>
    <xf numFmtId="0" fontId="19" fillId="0" borderId="0" xfId="43" applyNumberFormat="1" applyFont="1" applyAlignment="1">
      <alignment horizontal="right" vertical="center" wrapText="1"/>
    </xf>
    <xf numFmtId="3" fontId="18" fillId="0" borderId="0" xfId="43" applyNumberFormat="1" applyFont="1" applyAlignment="1">
      <alignment horizontal="right" vertical="center" wrapText="1"/>
    </xf>
    <xf numFmtId="0" fontId="22" fillId="34" borderId="0" xfId="43" applyNumberFormat="1" applyFont="1" applyFill="1" applyAlignment="1">
      <alignment horizontal="right" vertical="center" wrapText="1"/>
    </xf>
    <xf numFmtId="0" fontId="18" fillId="0" borderId="0" xfId="43" applyNumberFormat="1" applyFont="1" applyAlignment="1">
      <alignment horizontal="right" vertical="center" wrapText="1"/>
    </xf>
    <xf numFmtId="3" fontId="19" fillId="0" borderId="0" xfId="0" applyNumberFormat="1" applyFont="1" applyAlignment="1">
      <alignment horizontal="right" wrapText="1"/>
    </xf>
    <xf numFmtId="3" fontId="18" fillId="0" borderId="0" xfId="0" applyNumberFormat="1" applyFont="1" applyAlignment="1">
      <alignment horizontal="right" wrapText="1"/>
    </xf>
    <xf numFmtId="3" fontId="22" fillId="34" borderId="0" xfId="0" applyNumberFormat="1" applyFont="1" applyFill="1" applyAlignment="1">
      <alignment horizontal="right" vertical="center" wrapText="1"/>
    </xf>
    <xf numFmtId="0" fontId="21" fillId="33" borderId="14" xfId="0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21" fillId="33" borderId="10" xfId="0" applyFont="1" applyFill="1" applyBorder="1" applyAlignment="1">
      <alignment horizontal="center" vertical="center"/>
    </xf>
    <xf numFmtId="0" fontId="21" fillId="33" borderId="11" xfId="0" applyFont="1" applyFill="1" applyBorder="1" applyAlignment="1">
      <alignment horizontal="center" vertical="center"/>
    </xf>
    <xf numFmtId="0" fontId="21" fillId="33" borderId="12" xfId="0" applyFont="1" applyFill="1" applyBorder="1" applyAlignment="1">
      <alignment horizontal="center" vertical="center"/>
    </xf>
    <xf numFmtId="0" fontId="21" fillId="33" borderId="19" xfId="0" applyFont="1" applyFill="1" applyBorder="1" applyAlignment="1">
      <alignment horizontal="center" vertical="center"/>
    </xf>
    <xf numFmtId="0" fontId="21" fillId="33" borderId="13" xfId="0" applyFont="1" applyFill="1" applyBorder="1" applyAlignment="1">
      <alignment horizontal="center" vertical="center"/>
    </xf>
    <xf numFmtId="0" fontId="21" fillId="33" borderId="14" xfId="0" applyFont="1" applyFill="1" applyBorder="1" applyAlignment="1">
      <alignment horizontal="center" vertical="center"/>
    </xf>
    <xf numFmtId="0" fontId="21" fillId="33" borderId="22" xfId="0" applyFont="1" applyFill="1" applyBorder="1" applyAlignment="1">
      <alignment horizontal="center" vertical="center"/>
    </xf>
    <xf numFmtId="0" fontId="21" fillId="33" borderId="20" xfId="0" applyFont="1" applyFill="1" applyBorder="1" applyAlignment="1">
      <alignment horizontal="center" vertical="center"/>
    </xf>
    <xf numFmtId="0" fontId="21" fillId="33" borderId="17" xfId="0" applyFont="1" applyFill="1" applyBorder="1" applyAlignment="1">
      <alignment horizontal="center" vertical="center"/>
    </xf>
    <xf numFmtId="0" fontId="21" fillId="33" borderId="25" xfId="0" applyFont="1" applyFill="1" applyBorder="1" applyAlignment="1">
      <alignment horizontal="center" vertical="center"/>
    </xf>
    <xf numFmtId="0" fontId="21" fillId="33" borderId="26" xfId="0" applyFont="1" applyFill="1" applyBorder="1" applyAlignment="1">
      <alignment horizontal="center" vertical="center"/>
    </xf>
    <xf numFmtId="0" fontId="21" fillId="33" borderId="23" xfId="0" applyFont="1" applyFill="1" applyBorder="1" applyAlignment="1">
      <alignment horizontal="center" vertical="center"/>
    </xf>
    <xf numFmtId="0" fontId="21" fillId="33" borderId="21" xfId="0" applyFont="1" applyFill="1" applyBorder="1" applyAlignment="1">
      <alignment horizontal="center" vertical="center"/>
    </xf>
    <xf numFmtId="0" fontId="21" fillId="33" borderId="24" xfId="0" applyFont="1" applyFill="1" applyBorder="1" applyAlignment="1">
      <alignment horizontal="center" vertical="center"/>
    </xf>
    <xf numFmtId="0" fontId="21" fillId="33" borderId="27" xfId="0" applyFont="1" applyFill="1" applyBorder="1" applyAlignment="1">
      <alignment horizontal="center" vertical="center"/>
    </xf>
    <xf numFmtId="0" fontId="21" fillId="33" borderId="0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1" fillId="33" borderId="16" xfId="0" applyFont="1" applyFill="1" applyBorder="1" applyAlignment="1">
      <alignment horizontal="center" vertical="center"/>
    </xf>
    <xf numFmtId="3" fontId="19" fillId="0" borderId="0" xfId="43" applyNumberFormat="1" applyFont="1" applyAlignment="1">
      <alignment horizontal="right" vertical="center" wrapText="1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3" builtinId="3"/>
    <cellStyle name="Neutral" xfId="9" builtinId="28" customBuiltin="1"/>
    <cellStyle name="Normal" xfId="0" builtinId="0"/>
    <cellStyle name="Notas" xfId="16" builtinId="10" customBuiltin="1"/>
    <cellStyle name="Porcentaje" xfId="1" builtinId="5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E3E0DC"/>
      <color rgb="FF47948F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0</xdr:col>
      <xdr:colOff>2161887</xdr:colOff>
      <xdr:row>0</xdr:row>
      <xdr:rowOff>438075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21333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40"/>
  <sheetViews>
    <sheetView showGridLines="0" tabSelected="1" topLeftCell="A23" workbookViewId="0">
      <pane xSplit="1" topLeftCell="B23" activePane="topRight" state="frozen"/>
      <selection activeCell="A23" sqref="A23"/>
      <selection pane="topRight" activeCell="B7" sqref="B7"/>
    </sheetView>
  </sheetViews>
  <sheetFormatPr defaultColWidth="11.02734375" defaultRowHeight="14.1" customHeight="1" x14ac:dyDescent="0.2"/>
  <cols>
    <col min="1" max="1" width="32.41796875" style="2" customWidth="1"/>
    <col min="2" max="2" width="11.703125" style="2" customWidth="1"/>
    <col min="3" max="3" width="14.390625" style="2" customWidth="1"/>
    <col min="4" max="4" width="11.703125" style="2" customWidth="1"/>
    <col min="5" max="5" width="15.33203125" style="2" customWidth="1"/>
    <col min="6" max="6" width="11.703125" style="2" customWidth="1"/>
    <col min="7" max="7" width="14.390625" style="2" customWidth="1"/>
    <col min="8" max="8" width="11.703125" style="2" customWidth="1"/>
    <col min="9" max="9" width="14.9296875" style="2" customWidth="1"/>
    <col min="10" max="10" width="11.703125" style="2" customWidth="1"/>
    <col min="11" max="11" width="14.52734375" style="2" customWidth="1"/>
    <col min="12" max="12" width="11.703125" style="2" customWidth="1"/>
    <col min="13" max="13" width="15.73828125" style="2" customWidth="1"/>
    <col min="14" max="14" width="11.703125" style="2" customWidth="1"/>
    <col min="15" max="15" width="15.73828125" style="2" customWidth="1"/>
    <col min="16" max="16" width="11.703125" style="2" customWidth="1"/>
    <col min="17" max="17" width="15.73828125" style="2" customWidth="1"/>
    <col min="18" max="18" width="11.703125" style="2" customWidth="1"/>
    <col min="19" max="19" width="15.73828125" style="2" customWidth="1"/>
    <col min="20" max="20" width="11.703125" style="2" customWidth="1"/>
    <col min="21" max="21" width="15.73828125" style="2" customWidth="1"/>
    <col min="22" max="22" width="11.703125" style="2" customWidth="1"/>
    <col min="23" max="23" width="15.73828125" style="2" customWidth="1"/>
    <col min="24" max="24" width="11.703125" style="2" customWidth="1"/>
    <col min="25" max="25" width="15.73828125" style="2" customWidth="1"/>
    <col min="26" max="26" width="11.703125" style="2" customWidth="1"/>
    <col min="27" max="27" width="15.73828125" style="2" customWidth="1"/>
    <col min="28" max="28" width="12.64453125" style="2" customWidth="1"/>
    <col min="29" max="29" width="15.73828125" style="2" customWidth="1"/>
    <col min="30" max="57" width="8.609375" style="2" customWidth="1"/>
    <col min="58" max="71" width="6.58984375" style="2" customWidth="1"/>
    <col min="72" max="16384" width="11.02734375" style="2"/>
  </cols>
  <sheetData>
    <row r="1" spans="1:71" ht="39.950000000000003" customHeight="1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16"/>
      <c r="BM1" s="19"/>
      <c r="BN1" s="19"/>
      <c r="BO1" s="19"/>
      <c r="BP1" s="29"/>
      <c r="BQ1" s="43"/>
      <c r="BR1" s="49"/>
      <c r="BS1" s="52"/>
    </row>
    <row r="2" spans="1:71" ht="14.1" customHeight="1" x14ac:dyDescent="0.2">
      <c r="A2" s="81" t="s">
        <v>35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15"/>
      <c r="BM2" s="18"/>
      <c r="BN2" s="18"/>
      <c r="BO2" s="18"/>
      <c r="BP2" s="28"/>
      <c r="BQ2" s="42"/>
      <c r="BR2" s="48"/>
      <c r="BS2" s="51"/>
    </row>
    <row r="3" spans="1:71" s="1" customFormat="1" ht="14.1" customHeight="1" x14ac:dyDescent="0.2"/>
    <row r="4" spans="1:71" s="1" customFormat="1" ht="18" customHeight="1" x14ac:dyDescent="0.2">
      <c r="A4" s="65" t="s">
        <v>34</v>
      </c>
      <c r="B4" s="82" t="s">
        <v>36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3"/>
      <c r="AB4" s="50"/>
      <c r="AC4" s="50"/>
      <c r="AD4" s="71" t="s">
        <v>0</v>
      </c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3"/>
      <c r="AR4" s="71" t="s">
        <v>35</v>
      </c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7"/>
      <c r="BF4" s="79" t="s">
        <v>38</v>
      </c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</row>
    <row r="5" spans="1:71" s="1" customFormat="1" ht="18" customHeight="1" x14ac:dyDescent="0.2">
      <c r="A5" s="65"/>
      <c r="B5" s="66">
        <v>2011</v>
      </c>
      <c r="C5" s="67"/>
      <c r="D5" s="66">
        <v>2012</v>
      </c>
      <c r="E5" s="67"/>
      <c r="F5" s="66">
        <v>2013</v>
      </c>
      <c r="G5" s="67"/>
      <c r="H5" s="66">
        <v>2014</v>
      </c>
      <c r="I5" s="67"/>
      <c r="J5" s="66">
        <v>2015</v>
      </c>
      <c r="K5" s="67"/>
      <c r="L5" s="66">
        <v>2016</v>
      </c>
      <c r="M5" s="70"/>
      <c r="N5" s="68">
        <v>2017</v>
      </c>
      <c r="O5" s="69"/>
      <c r="P5" s="68">
        <v>2018</v>
      </c>
      <c r="Q5" s="69"/>
      <c r="R5" s="68">
        <v>2019</v>
      </c>
      <c r="S5" s="69"/>
      <c r="T5" s="68">
        <v>2020</v>
      </c>
      <c r="U5" s="69"/>
      <c r="V5" s="68">
        <v>2021</v>
      </c>
      <c r="W5" s="69"/>
      <c r="X5" s="68">
        <v>2022</v>
      </c>
      <c r="Y5" s="69"/>
      <c r="Z5" s="68">
        <v>2023</v>
      </c>
      <c r="AA5" s="69"/>
      <c r="AB5" s="66">
        <v>2024</v>
      </c>
      <c r="AC5" s="69"/>
      <c r="AD5" s="45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74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6"/>
      <c r="BF5" s="46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78"/>
      <c r="BR5" s="78"/>
      <c r="BS5" s="78"/>
    </row>
    <row r="6" spans="1:71" s="3" customFormat="1" ht="36" customHeight="1" x14ac:dyDescent="0.15">
      <c r="A6" s="65"/>
      <c r="B6" s="23" t="s">
        <v>37</v>
      </c>
      <c r="C6" s="22" t="s">
        <v>39</v>
      </c>
      <c r="D6" s="23" t="s">
        <v>37</v>
      </c>
      <c r="E6" s="22" t="s">
        <v>39</v>
      </c>
      <c r="F6" s="23" t="s">
        <v>37</v>
      </c>
      <c r="G6" s="22" t="s">
        <v>39</v>
      </c>
      <c r="H6" s="23" t="s">
        <v>37</v>
      </c>
      <c r="I6" s="22" t="s">
        <v>39</v>
      </c>
      <c r="J6" s="23" t="s">
        <v>37</v>
      </c>
      <c r="K6" s="22" t="s">
        <v>39</v>
      </c>
      <c r="L6" s="23" t="s">
        <v>37</v>
      </c>
      <c r="M6" s="22" t="s">
        <v>39</v>
      </c>
      <c r="N6" s="23" t="s">
        <v>37</v>
      </c>
      <c r="O6" s="22" t="s">
        <v>39</v>
      </c>
      <c r="P6" s="23" t="s">
        <v>37</v>
      </c>
      <c r="Q6" s="22" t="s">
        <v>39</v>
      </c>
      <c r="R6" s="23" t="s">
        <v>37</v>
      </c>
      <c r="S6" s="22" t="s">
        <v>39</v>
      </c>
      <c r="T6" s="23" t="s">
        <v>37</v>
      </c>
      <c r="U6" s="22" t="s">
        <v>39</v>
      </c>
      <c r="V6" s="23" t="s">
        <v>37</v>
      </c>
      <c r="W6" s="22" t="s">
        <v>39</v>
      </c>
      <c r="X6" s="23" t="s">
        <v>37</v>
      </c>
      <c r="Y6" s="22" t="s">
        <v>39</v>
      </c>
      <c r="Z6" s="23" t="s">
        <v>37</v>
      </c>
      <c r="AA6" s="22" t="s">
        <v>39</v>
      </c>
      <c r="AB6" s="23" t="s">
        <v>37</v>
      </c>
      <c r="AC6" s="22" t="s">
        <v>39</v>
      </c>
      <c r="AD6" s="10">
        <v>2011</v>
      </c>
      <c r="AE6" s="10">
        <v>2012</v>
      </c>
      <c r="AF6" s="10">
        <v>2013</v>
      </c>
      <c r="AG6" s="10">
        <v>2014</v>
      </c>
      <c r="AH6" s="10">
        <v>2015</v>
      </c>
      <c r="AI6" s="17">
        <v>2016</v>
      </c>
      <c r="AJ6" s="17">
        <v>2017</v>
      </c>
      <c r="AK6" s="20">
        <v>2018</v>
      </c>
      <c r="AL6" s="20">
        <v>2019</v>
      </c>
      <c r="AM6" s="27">
        <v>2020</v>
      </c>
      <c r="AN6" s="44">
        <v>2021</v>
      </c>
      <c r="AO6" s="47">
        <v>2022</v>
      </c>
      <c r="AP6" s="30">
        <v>2023</v>
      </c>
      <c r="AQ6" s="63">
        <v>2024</v>
      </c>
      <c r="AR6" s="10">
        <v>2011</v>
      </c>
      <c r="AS6" s="10">
        <v>2012</v>
      </c>
      <c r="AT6" s="10">
        <v>2013</v>
      </c>
      <c r="AU6" s="10">
        <v>2014</v>
      </c>
      <c r="AV6" s="10">
        <v>2015</v>
      </c>
      <c r="AW6" s="17">
        <v>2016</v>
      </c>
      <c r="AX6" s="20">
        <v>2017</v>
      </c>
      <c r="AY6" s="20">
        <v>2018</v>
      </c>
      <c r="AZ6" s="20">
        <v>2019</v>
      </c>
      <c r="BA6" s="27">
        <v>2020</v>
      </c>
      <c r="BB6" s="44">
        <v>2021</v>
      </c>
      <c r="BC6" s="47">
        <v>2022</v>
      </c>
      <c r="BD6" s="55">
        <v>2023</v>
      </c>
      <c r="BE6" s="53">
        <v>2024</v>
      </c>
      <c r="BF6" s="10">
        <v>2011</v>
      </c>
      <c r="BG6" s="10">
        <v>2012</v>
      </c>
      <c r="BH6" s="10">
        <v>2013</v>
      </c>
      <c r="BI6" s="10">
        <v>2014</v>
      </c>
      <c r="BJ6" s="10">
        <v>2015</v>
      </c>
      <c r="BK6" s="17">
        <v>2016</v>
      </c>
      <c r="BL6" s="20">
        <v>2017</v>
      </c>
      <c r="BM6" s="20">
        <v>2018</v>
      </c>
      <c r="BN6" s="20">
        <v>2019</v>
      </c>
      <c r="BO6" s="27">
        <v>2020</v>
      </c>
      <c r="BP6" s="44">
        <v>2021</v>
      </c>
      <c r="BQ6" s="47">
        <v>2022</v>
      </c>
      <c r="BR6" s="55">
        <v>2023</v>
      </c>
      <c r="BS6" s="55">
        <v>2024</v>
      </c>
    </row>
    <row r="7" spans="1:71" ht="14.1" customHeight="1" x14ac:dyDescent="0.2">
      <c r="A7" s="4" t="s">
        <v>33</v>
      </c>
      <c r="B7" s="5">
        <v>2179856</v>
      </c>
      <c r="C7" s="21">
        <v>22008</v>
      </c>
      <c r="D7" s="5">
        <v>2158058</v>
      </c>
      <c r="E7" s="5">
        <v>19734</v>
      </c>
      <c r="F7" s="5">
        <v>2149268</v>
      </c>
      <c r="G7" s="5">
        <v>16844</v>
      </c>
      <c r="H7" s="5">
        <v>2152335</v>
      </c>
      <c r="I7" s="5">
        <v>22030</v>
      </c>
      <c r="J7" s="5">
        <v>2051177</v>
      </c>
      <c r="K7" s="5">
        <v>16795</v>
      </c>
      <c r="L7" s="5">
        <v>2004547</v>
      </c>
      <c r="M7" s="5">
        <v>15196</v>
      </c>
      <c r="N7" s="24">
        <v>1970668</v>
      </c>
      <c r="O7" s="24">
        <v>15392</v>
      </c>
      <c r="P7" s="33">
        <v>1916555</v>
      </c>
      <c r="Q7" s="33">
        <v>14782</v>
      </c>
      <c r="R7" s="38" t="s">
        <v>44</v>
      </c>
      <c r="S7" s="38" t="s">
        <v>45</v>
      </c>
      <c r="T7" s="33">
        <v>1445199</v>
      </c>
      <c r="U7" s="33">
        <v>7277</v>
      </c>
      <c r="V7" s="33">
        <v>1678534</v>
      </c>
      <c r="W7" s="33">
        <v>9766</v>
      </c>
      <c r="X7" s="33">
        <v>1653377</v>
      </c>
      <c r="Y7" s="33">
        <v>7759</v>
      </c>
      <c r="Z7" s="57" t="s">
        <v>196</v>
      </c>
      <c r="AA7" s="57" t="s">
        <v>229</v>
      </c>
      <c r="AB7" s="57" t="s">
        <v>104</v>
      </c>
      <c r="AC7" s="59" t="s">
        <v>137</v>
      </c>
      <c r="AD7" s="5">
        <v>2586287</v>
      </c>
      <c r="AE7" s="5">
        <v>2498880</v>
      </c>
      <c r="AF7" s="5">
        <v>2478889</v>
      </c>
      <c r="AG7" s="5">
        <v>2463420</v>
      </c>
      <c r="AH7" s="5">
        <v>2353596</v>
      </c>
      <c r="AI7" s="5">
        <v>2293708</v>
      </c>
      <c r="AJ7" s="5">
        <v>2234039</v>
      </c>
      <c r="AK7" s="5">
        <v>2162535</v>
      </c>
      <c r="AL7" s="5">
        <v>2092214</v>
      </c>
      <c r="AM7" s="5">
        <v>1629211</v>
      </c>
      <c r="AN7" s="5">
        <v>1912178</v>
      </c>
      <c r="AO7" s="5">
        <v>1891388</v>
      </c>
      <c r="AP7" s="61" t="s">
        <v>255</v>
      </c>
      <c r="AQ7" s="61" t="s">
        <v>163</v>
      </c>
      <c r="AR7" s="6">
        <f>(B7+C7)/AD7</f>
        <v>0.85136104384393529</v>
      </c>
      <c r="AS7" s="6">
        <f>(D7+E7)/AE7</f>
        <v>0.87150723524138818</v>
      </c>
      <c r="AT7" s="6">
        <f>(F7+G7)/AF7</f>
        <v>0.8738237169957993</v>
      </c>
      <c r="AU7" s="6">
        <f>(H7+I7)/AG7</f>
        <v>0.88266109717384778</v>
      </c>
      <c r="AV7" s="6">
        <f>(J7+K7)/AH7</f>
        <v>0.87864357349349675</v>
      </c>
      <c r="AW7" s="6">
        <f>(L7+M7)/AI7</f>
        <v>0.88055803092634288</v>
      </c>
      <c r="AX7" s="6">
        <f>(N7+O7)/AJ7</f>
        <v>0.88899969964714132</v>
      </c>
      <c r="AY7" s="6">
        <f>(P7+Q7)/AK7</f>
        <v>0.89308936040341547</v>
      </c>
      <c r="AZ7" s="6">
        <f>(R7+S7)/AL7</f>
        <v>0.89489268306205771</v>
      </c>
      <c r="BA7" s="6">
        <f>(T7+U7)/AM7</f>
        <v>0.89152111052527883</v>
      </c>
      <c r="BB7" s="6">
        <f>(V7+W7)/AN7</f>
        <v>0.88291989553273809</v>
      </c>
      <c r="BC7" s="6">
        <f>(X7+Y7)/AO7</f>
        <v>0.87826294763422419</v>
      </c>
      <c r="BD7" s="6">
        <f>(Z7+AA7)/AP7</f>
        <v>0.86232541485253345</v>
      </c>
      <c r="BE7" s="9">
        <f t="shared" ref="BE7:BE39" si="0">(AA7+AB7)/AQ7</f>
        <v>0.86701087830778956</v>
      </c>
    </row>
    <row r="8" spans="1:71" ht="14.1" customHeight="1" x14ac:dyDescent="0.2">
      <c r="A8" s="7" t="s">
        <v>1</v>
      </c>
      <c r="B8" s="8">
        <v>25466</v>
      </c>
      <c r="C8" s="31">
        <v>28</v>
      </c>
      <c r="D8" s="8">
        <v>26125</v>
      </c>
      <c r="E8" s="31">
        <v>37</v>
      </c>
      <c r="F8" s="8">
        <v>25498</v>
      </c>
      <c r="G8" s="31">
        <v>63</v>
      </c>
      <c r="H8" s="8">
        <v>26042</v>
      </c>
      <c r="I8" s="31">
        <v>68</v>
      </c>
      <c r="J8" s="8">
        <v>25603</v>
      </c>
      <c r="K8" s="31">
        <v>53</v>
      </c>
      <c r="L8" s="8">
        <v>25618</v>
      </c>
      <c r="M8" s="31">
        <v>67</v>
      </c>
      <c r="N8" s="25">
        <v>26053</v>
      </c>
      <c r="O8" s="25">
        <v>91</v>
      </c>
      <c r="P8" s="35">
        <v>25161</v>
      </c>
      <c r="Q8" s="34">
        <v>77</v>
      </c>
      <c r="R8" s="39" t="s">
        <v>46</v>
      </c>
      <c r="S8" s="39" t="s">
        <v>40</v>
      </c>
      <c r="T8" s="35">
        <v>19809</v>
      </c>
      <c r="U8" s="34">
        <v>26</v>
      </c>
      <c r="V8" s="35">
        <v>22512</v>
      </c>
      <c r="W8" s="34">
        <v>62</v>
      </c>
      <c r="X8" s="35">
        <v>20651</v>
      </c>
      <c r="Y8" s="34">
        <v>18</v>
      </c>
      <c r="Z8" s="83" t="s">
        <v>197</v>
      </c>
      <c r="AA8" s="83" t="s">
        <v>138</v>
      </c>
      <c r="AB8" s="56" t="s">
        <v>105</v>
      </c>
      <c r="AC8" s="56" t="s">
        <v>138</v>
      </c>
      <c r="AD8" s="8">
        <v>26047</v>
      </c>
      <c r="AE8" s="8">
        <v>26684</v>
      </c>
      <c r="AF8" s="8">
        <v>26125</v>
      </c>
      <c r="AG8" s="8">
        <v>26761</v>
      </c>
      <c r="AH8" s="8">
        <v>26190</v>
      </c>
      <c r="AI8" s="8">
        <v>26175</v>
      </c>
      <c r="AJ8" s="8">
        <v>26738</v>
      </c>
      <c r="AK8" s="8">
        <v>25723</v>
      </c>
      <c r="AL8" s="8">
        <v>24793</v>
      </c>
      <c r="AM8" s="8">
        <v>20163</v>
      </c>
      <c r="AN8" s="8">
        <v>22895</v>
      </c>
      <c r="AO8" s="8">
        <v>21054</v>
      </c>
      <c r="AP8" s="60" t="s">
        <v>256</v>
      </c>
      <c r="AQ8" s="60" t="s">
        <v>164</v>
      </c>
      <c r="AR8" s="9">
        <f>(B8+C8)/AD8</f>
        <v>0.97876914807847348</v>
      </c>
      <c r="AS8" s="9">
        <f>(D8+E8)/AE8</f>
        <v>0.98043771548493475</v>
      </c>
      <c r="AT8" s="9">
        <f>(F8+G8)/AF8</f>
        <v>0.97841148325358851</v>
      </c>
      <c r="AU8" s="9">
        <f>(H8+I8)/AG8</f>
        <v>0.97567355479989537</v>
      </c>
      <c r="AV8" s="9">
        <f>(J8+K8)/AH8</f>
        <v>0.97961053837342493</v>
      </c>
      <c r="AW8" s="9">
        <f>(L8+M8)/AI8</f>
        <v>0.981279847182426</v>
      </c>
      <c r="AX8" s="9">
        <f>(N8+O8)/AJ8</f>
        <v>0.97778442665868803</v>
      </c>
      <c r="AY8" s="9">
        <f>(P8+Q8)/AK8</f>
        <v>0.98114527854449329</v>
      </c>
      <c r="AZ8" s="9">
        <f>(R8+S8)/AL8</f>
        <v>0.98176904771508089</v>
      </c>
      <c r="BA8" s="9">
        <f>(T8+U8)/AM8</f>
        <v>0.98373257947726034</v>
      </c>
      <c r="BB8" s="9">
        <f>(V8+W8)/AN8</f>
        <v>0.98597947150032761</v>
      </c>
      <c r="BC8" s="9">
        <f>(X8+Y8)/AO8</f>
        <v>0.98171368861024033</v>
      </c>
      <c r="BD8" s="9">
        <f>(Z8+AA8)/AP8</f>
        <v>0.9299648064353947</v>
      </c>
      <c r="BE8" s="9">
        <f t="shared" si="0"/>
        <v>0.92972742759795568</v>
      </c>
      <c r="BF8" s="2">
        <f t="shared" ref="BF8:BF39" si="1">_xlfn.RANK.EQ(AR8,AR$8:AR$39,0)</f>
        <v>3</v>
      </c>
      <c r="BG8" s="2">
        <f t="shared" ref="BG8:BG39" si="2">_xlfn.RANK.EQ(AS8,AS$8:AS$39,0)</f>
        <v>4</v>
      </c>
      <c r="BH8" s="2">
        <f t="shared" ref="BH8:BH39" si="3">_xlfn.RANK.EQ(AT8,AT$8:AT$39,0)</f>
        <v>6</v>
      </c>
      <c r="BI8" s="2">
        <f t="shared" ref="BI8:BI39" si="4">_xlfn.RANK.EQ(AU8,AU$8:AU$39,0)</f>
        <v>7</v>
      </c>
      <c r="BJ8" s="2">
        <f t="shared" ref="BJ8:BJ39" si="5">_xlfn.RANK.EQ(AV8,AV$8:AV$39,0)</f>
        <v>6</v>
      </c>
      <c r="BK8" s="2">
        <f t="shared" ref="BK8:BL39" si="6">_xlfn.RANK.EQ(AW8,AW$8:AW$39,0)</f>
        <v>5</v>
      </c>
      <c r="BL8" s="2">
        <f t="shared" si="6"/>
        <v>10</v>
      </c>
      <c r="BM8" s="2">
        <f t="shared" ref="BM8:BM39" si="7">_xlfn.RANK.EQ(AY8,AY$8:AY$39,0)</f>
        <v>9</v>
      </c>
      <c r="BN8" s="2">
        <f t="shared" ref="BN8:BN39" si="8">_xlfn.RANK.EQ(AZ8,AZ$8:AZ$39,0)</f>
        <v>7</v>
      </c>
      <c r="BO8" s="2">
        <f t="shared" ref="BO8:BS31" si="9">_xlfn.RANK.EQ(BA8,BA$8:BA$39,0)</f>
        <v>6</v>
      </c>
      <c r="BP8" s="2">
        <f t="shared" si="9"/>
        <v>7</v>
      </c>
      <c r="BQ8" s="2">
        <f t="shared" si="9"/>
        <v>6</v>
      </c>
      <c r="BR8" s="2">
        <f t="shared" si="9"/>
        <v>17</v>
      </c>
      <c r="BS8" s="2">
        <f t="shared" si="9"/>
        <v>17</v>
      </c>
    </row>
    <row r="9" spans="1:71" ht="14.1" customHeight="1" x14ac:dyDescent="0.2">
      <c r="A9" s="7" t="s">
        <v>2</v>
      </c>
      <c r="B9" s="8">
        <v>43848</v>
      </c>
      <c r="C9" s="31">
        <v>94</v>
      </c>
      <c r="D9" s="8">
        <v>40764</v>
      </c>
      <c r="E9" s="31">
        <v>47</v>
      </c>
      <c r="F9" s="8">
        <v>40082</v>
      </c>
      <c r="G9" s="31">
        <v>38</v>
      </c>
      <c r="H9" s="8">
        <v>40565</v>
      </c>
      <c r="I9" s="31">
        <v>44</v>
      </c>
      <c r="J9" s="8">
        <v>39152</v>
      </c>
      <c r="K9" s="31">
        <v>70</v>
      </c>
      <c r="L9" s="8">
        <v>36193</v>
      </c>
      <c r="M9" s="31">
        <v>35</v>
      </c>
      <c r="N9" s="25">
        <v>32691</v>
      </c>
      <c r="O9" s="25">
        <v>40</v>
      </c>
      <c r="P9" s="35">
        <v>29673</v>
      </c>
      <c r="Q9" s="34">
        <v>63</v>
      </c>
      <c r="R9" s="39" t="s">
        <v>47</v>
      </c>
      <c r="S9" s="39" t="s">
        <v>48</v>
      </c>
      <c r="T9" s="35">
        <v>29511</v>
      </c>
      <c r="U9" s="34">
        <v>28</v>
      </c>
      <c r="V9" s="35">
        <v>32818</v>
      </c>
      <c r="W9" s="34">
        <v>27</v>
      </c>
      <c r="X9" s="35">
        <v>31614</v>
      </c>
      <c r="Y9" s="34">
        <v>35</v>
      </c>
      <c r="Z9" s="83" t="s">
        <v>198</v>
      </c>
      <c r="AA9" s="83" t="s">
        <v>230</v>
      </c>
      <c r="AB9" s="56" t="s">
        <v>106</v>
      </c>
      <c r="AC9" s="56" t="s">
        <v>139</v>
      </c>
      <c r="AD9" s="8">
        <v>65952</v>
      </c>
      <c r="AE9" s="8">
        <v>63361</v>
      </c>
      <c r="AF9" s="8">
        <v>61997</v>
      </c>
      <c r="AG9" s="8">
        <v>63360</v>
      </c>
      <c r="AH9" s="8">
        <v>64042</v>
      </c>
      <c r="AI9" s="8">
        <v>62889</v>
      </c>
      <c r="AJ9" s="8">
        <v>62202</v>
      </c>
      <c r="AK9" s="8">
        <v>60537</v>
      </c>
      <c r="AL9" s="8">
        <v>56917</v>
      </c>
      <c r="AM9" s="8">
        <v>47624</v>
      </c>
      <c r="AN9" s="8">
        <v>58642</v>
      </c>
      <c r="AO9" s="8">
        <v>60448</v>
      </c>
      <c r="AP9" s="60" t="s">
        <v>257</v>
      </c>
      <c r="AQ9" s="60" t="s">
        <v>165</v>
      </c>
      <c r="AR9" s="9">
        <f>(B9+C9)/AD9</f>
        <v>0.66627244056283352</v>
      </c>
      <c r="AS9" s="9">
        <f>(D9+E9)/AE9</f>
        <v>0.6441028392859961</v>
      </c>
      <c r="AT9" s="9">
        <f>(F9+G9)/AF9</f>
        <v>0.64712808684291179</v>
      </c>
      <c r="AU9" s="9">
        <f>(H9+I9)/AG9</f>
        <v>0.64092487373737372</v>
      </c>
      <c r="AV9" s="9">
        <f>(J9+K9)/AH9</f>
        <v>0.61244183504575123</v>
      </c>
      <c r="AW9" s="9">
        <f>(L9+M9)/AI9</f>
        <v>0.57606258646186137</v>
      </c>
      <c r="AX9" s="9">
        <f>(N9+O9)/AJ9</f>
        <v>0.5262049451786116</v>
      </c>
      <c r="AY9" s="9">
        <f>(P9+Q9)/AK9</f>
        <v>0.49120372664651368</v>
      </c>
      <c r="AZ9" s="9">
        <f>(R9+S9)/AL9</f>
        <v>0.49002934097018463</v>
      </c>
      <c r="BA9" s="9">
        <f>(T9+U9)/AM9</f>
        <v>0.62025449353267259</v>
      </c>
      <c r="BB9" s="9">
        <f>(V9+W9)/AN9</f>
        <v>0.56009344838170594</v>
      </c>
      <c r="BC9" s="9">
        <f>(X9+Y9)/AO9</f>
        <v>0.52357398094229746</v>
      </c>
      <c r="BD9" s="9">
        <f>(Z9+AA9)/AP9</f>
        <v>0.51533722748890809</v>
      </c>
      <c r="BE9" s="9">
        <f t="shared" si="0"/>
        <v>0.5175274376105663</v>
      </c>
      <c r="BF9" s="2">
        <f t="shared" si="1"/>
        <v>30</v>
      </c>
      <c r="BG9" s="2">
        <f t="shared" si="2"/>
        <v>31</v>
      </c>
      <c r="BH9" s="2">
        <f t="shared" si="3"/>
        <v>31</v>
      </c>
      <c r="BI9" s="2">
        <f t="shared" si="4"/>
        <v>31</v>
      </c>
      <c r="BJ9" s="2">
        <f t="shared" si="5"/>
        <v>31</v>
      </c>
      <c r="BK9" s="2">
        <f t="shared" si="6"/>
        <v>31</v>
      </c>
      <c r="BL9" s="2">
        <f t="shared" si="6"/>
        <v>31</v>
      </c>
      <c r="BM9" s="2">
        <f t="shared" si="7"/>
        <v>32</v>
      </c>
      <c r="BN9" s="2">
        <f t="shared" si="8"/>
        <v>32</v>
      </c>
      <c r="BO9" s="2">
        <f t="shared" si="9"/>
        <v>31</v>
      </c>
      <c r="BP9" s="2">
        <f t="shared" si="9"/>
        <v>31</v>
      </c>
      <c r="BQ9" s="2">
        <f t="shared" si="9"/>
        <v>31</v>
      </c>
      <c r="BR9" s="2">
        <f t="shared" si="9"/>
        <v>31</v>
      </c>
      <c r="BS9" s="2">
        <f t="shared" si="9"/>
        <v>31</v>
      </c>
    </row>
    <row r="10" spans="1:71" ht="14.1" customHeight="1" x14ac:dyDescent="0.2">
      <c r="A10" s="7" t="s">
        <v>3</v>
      </c>
      <c r="B10" s="8">
        <v>13251</v>
      </c>
      <c r="C10" s="31">
        <v>5</v>
      </c>
      <c r="D10" s="8">
        <v>12743</v>
      </c>
      <c r="E10" s="31">
        <v>3</v>
      </c>
      <c r="F10" s="8">
        <v>12392</v>
      </c>
      <c r="G10" s="31">
        <v>2</v>
      </c>
      <c r="H10" s="8">
        <v>12608</v>
      </c>
      <c r="I10" s="7">
        <v>0</v>
      </c>
      <c r="J10" s="8">
        <v>12454</v>
      </c>
      <c r="K10" s="31">
        <v>2</v>
      </c>
      <c r="L10" s="8">
        <v>12395</v>
      </c>
      <c r="M10" s="31">
        <v>1</v>
      </c>
      <c r="N10" s="25">
        <v>12396</v>
      </c>
      <c r="O10" s="25">
        <v>0</v>
      </c>
      <c r="P10" s="35">
        <v>11828</v>
      </c>
      <c r="Q10" s="34">
        <v>7</v>
      </c>
      <c r="R10" s="39" t="s">
        <v>49</v>
      </c>
      <c r="S10" s="41">
        <v>0</v>
      </c>
      <c r="T10" s="35">
        <v>10034</v>
      </c>
      <c r="U10" s="34">
        <v>1</v>
      </c>
      <c r="V10" s="35">
        <v>10161</v>
      </c>
      <c r="W10" s="34">
        <v>1</v>
      </c>
      <c r="X10" s="35">
        <v>10952</v>
      </c>
      <c r="Y10" s="34">
        <v>0</v>
      </c>
      <c r="Z10" s="83" t="s">
        <v>199</v>
      </c>
      <c r="AA10" s="83" t="s">
        <v>143</v>
      </c>
      <c r="AB10" s="56" t="s">
        <v>107</v>
      </c>
      <c r="AC10" s="56" t="s">
        <v>140</v>
      </c>
      <c r="AD10" s="8">
        <v>13367</v>
      </c>
      <c r="AE10" s="8">
        <v>12826</v>
      </c>
      <c r="AF10" s="8">
        <v>12476</v>
      </c>
      <c r="AG10" s="8">
        <v>12626</v>
      </c>
      <c r="AH10" s="8">
        <v>12462</v>
      </c>
      <c r="AI10" s="8">
        <v>12406</v>
      </c>
      <c r="AJ10" s="8">
        <v>12498</v>
      </c>
      <c r="AK10" s="8">
        <v>11851</v>
      </c>
      <c r="AL10" s="8">
        <v>11685</v>
      </c>
      <c r="AM10" s="8">
        <v>10122</v>
      </c>
      <c r="AN10" s="8">
        <v>10250</v>
      </c>
      <c r="AO10" s="8">
        <v>11128</v>
      </c>
      <c r="AP10" s="60" t="s">
        <v>258</v>
      </c>
      <c r="AQ10" s="60" t="s">
        <v>166</v>
      </c>
      <c r="AR10" s="9">
        <f>(B10+C10)/AD10</f>
        <v>0.99169596768160395</v>
      </c>
      <c r="AS10" s="9">
        <f>(D10+E10)/AE10</f>
        <v>0.99376266957742088</v>
      </c>
      <c r="AT10" s="9">
        <f>(F10+G10)/AF10</f>
        <v>0.99342738057069568</v>
      </c>
      <c r="AU10" s="9">
        <f>(H10+I10)/AG10</f>
        <v>0.99857437034690322</v>
      </c>
      <c r="AV10" s="9">
        <f>(J10+K10)/AH10</f>
        <v>0.99951853635050558</v>
      </c>
      <c r="AW10" s="9">
        <f>(L10+M10)/AI10</f>
        <v>0.99919393841689508</v>
      </c>
      <c r="AX10" s="9">
        <f>(N10+O10)/AJ10</f>
        <v>0.99183869419107062</v>
      </c>
      <c r="AY10" s="9">
        <f>(P10+Q10)/AK10</f>
        <v>0.99864990296177536</v>
      </c>
      <c r="AZ10" s="9">
        <f>(R10+S10)/AL10</f>
        <v>0.99144201968335477</v>
      </c>
      <c r="BA10" s="9">
        <f>(T10+U10)/AM10</f>
        <v>0.99140486069946654</v>
      </c>
      <c r="BB10" s="9">
        <f>(V10+W10)/AN10</f>
        <v>0.99141463414634146</v>
      </c>
      <c r="BC10" s="9">
        <f>(X10+Y10)/AO10</f>
        <v>0.98418404025880657</v>
      </c>
      <c r="BD10" s="9">
        <f>(Z10+AA10)/AP10</f>
        <v>0.9898642187798814</v>
      </c>
      <c r="BE10" s="9">
        <f t="shared" si="0"/>
        <v>0.97697884012539182</v>
      </c>
      <c r="BF10" s="2">
        <f t="shared" si="1"/>
        <v>1</v>
      </c>
      <c r="BG10" s="2">
        <f t="shared" si="2"/>
        <v>1</v>
      </c>
      <c r="BH10" s="2">
        <f t="shared" si="3"/>
        <v>1</v>
      </c>
      <c r="BI10" s="2">
        <f t="shared" si="4"/>
        <v>1</v>
      </c>
      <c r="BJ10" s="2">
        <f t="shared" si="5"/>
        <v>1</v>
      </c>
      <c r="BK10" s="2">
        <f t="shared" si="6"/>
        <v>1</v>
      </c>
      <c r="BL10" s="2">
        <f t="shared" si="6"/>
        <v>3</v>
      </c>
      <c r="BM10" s="2">
        <f t="shared" si="7"/>
        <v>1</v>
      </c>
      <c r="BN10" s="2">
        <f t="shared" si="8"/>
        <v>2</v>
      </c>
      <c r="BO10" s="2">
        <f t="shared" si="9"/>
        <v>3</v>
      </c>
      <c r="BP10" s="2">
        <f t="shared" si="9"/>
        <v>3</v>
      </c>
      <c r="BQ10" s="2">
        <f t="shared" si="9"/>
        <v>5</v>
      </c>
      <c r="BR10" s="2">
        <f t="shared" si="9"/>
        <v>1</v>
      </c>
      <c r="BS10" s="2">
        <f t="shared" si="9"/>
        <v>5</v>
      </c>
    </row>
    <row r="11" spans="1:71" ht="14.1" customHeight="1" x14ac:dyDescent="0.2">
      <c r="A11" s="7" t="s">
        <v>4</v>
      </c>
      <c r="B11" s="8">
        <v>17057</v>
      </c>
      <c r="C11" s="31">
        <v>86</v>
      </c>
      <c r="D11" s="8">
        <v>15921</v>
      </c>
      <c r="E11" s="31">
        <v>128</v>
      </c>
      <c r="F11" s="8">
        <v>17212</v>
      </c>
      <c r="G11" s="31">
        <v>199</v>
      </c>
      <c r="H11" s="8">
        <v>17256</v>
      </c>
      <c r="I11" s="31">
        <v>564</v>
      </c>
      <c r="J11" s="8">
        <v>15939</v>
      </c>
      <c r="K11" s="8">
        <v>1001</v>
      </c>
      <c r="L11" s="8">
        <v>15641</v>
      </c>
      <c r="M11" s="31">
        <v>623</v>
      </c>
      <c r="N11" s="25">
        <v>14927</v>
      </c>
      <c r="O11" s="25">
        <v>850</v>
      </c>
      <c r="P11" s="35">
        <v>14501</v>
      </c>
      <c r="Q11" s="34">
        <v>888</v>
      </c>
      <c r="R11" s="39" t="s">
        <v>50</v>
      </c>
      <c r="S11" s="41" t="s">
        <v>51</v>
      </c>
      <c r="T11" s="35">
        <v>9820</v>
      </c>
      <c r="U11" s="34">
        <v>226</v>
      </c>
      <c r="V11" s="35">
        <v>13714</v>
      </c>
      <c r="W11" s="34">
        <v>130</v>
      </c>
      <c r="X11" s="35">
        <v>13084</v>
      </c>
      <c r="Y11" s="34">
        <v>78</v>
      </c>
      <c r="Z11" s="83" t="s">
        <v>200</v>
      </c>
      <c r="AA11" s="83" t="s">
        <v>141</v>
      </c>
      <c r="AB11" s="56" t="s">
        <v>108</v>
      </c>
      <c r="AC11" s="56" t="s">
        <v>141</v>
      </c>
      <c r="AD11" s="8">
        <v>22113</v>
      </c>
      <c r="AE11" s="8">
        <v>18355</v>
      </c>
      <c r="AF11" s="8">
        <v>19019</v>
      </c>
      <c r="AG11" s="8">
        <v>19309</v>
      </c>
      <c r="AH11" s="8">
        <v>17775</v>
      </c>
      <c r="AI11" s="8">
        <v>17263</v>
      </c>
      <c r="AJ11" s="8">
        <v>16952</v>
      </c>
      <c r="AK11" s="8">
        <v>16149</v>
      </c>
      <c r="AL11" s="8">
        <v>14733</v>
      </c>
      <c r="AM11" s="8">
        <v>10600</v>
      </c>
      <c r="AN11" s="8">
        <v>14359</v>
      </c>
      <c r="AO11" s="8">
        <v>13824</v>
      </c>
      <c r="AP11" s="60" t="s">
        <v>259</v>
      </c>
      <c r="AQ11" s="60" t="s">
        <v>167</v>
      </c>
      <c r="AR11" s="9">
        <f>(B11+C11)/AD11</f>
        <v>0.77524533080088631</v>
      </c>
      <c r="AS11" s="9">
        <f>(D11+E11)/AE11</f>
        <v>0.87436665758648868</v>
      </c>
      <c r="AT11" s="9">
        <f>(F11+G11)/AF11</f>
        <v>0.91545296808454701</v>
      </c>
      <c r="AU11" s="9">
        <f>(H11+I11)/AG11</f>
        <v>0.92288570096846034</v>
      </c>
      <c r="AV11" s="9">
        <f>(J11+K11)/AH11</f>
        <v>0.95302390998593534</v>
      </c>
      <c r="AW11" s="9">
        <f>(L11+M11)/AI11</f>
        <v>0.94213056826739272</v>
      </c>
      <c r="AX11" s="9">
        <f>(N11+O11)/AJ11</f>
        <v>0.93068664464369988</v>
      </c>
      <c r="AY11" s="9">
        <f>(P11+Q11)/AK11</f>
        <v>0.95293826243111024</v>
      </c>
      <c r="AZ11" s="9">
        <f>(R11+S11)/AL11</f>
        <v>0.96355121156587253</v>
      </c>
      <c r="BA11" s="9">
        <f>(T11+U11)/AM11</f>
        <v>0.9477358490566038</v>
      </c>
      <c r="BB11" s="9">
        <f>(V11+W11)/AN11</f>
        <v>0.96413399261787036</v>
      </c>
      <c r="BC11" s="9">
        <f>(X11+Y11)/AO11</f>
        <v>0.95211226851851849</v>
      </c>
      <c r="BD11" s="9">
        <f>(Z11+AA11)/AP11</f>
        <v>0.95546950629235239</v>
      </c>
      <c r="BE11" s="9">
        <f t="shared" si="0"/>
        <v>0.97022692373315134</v>
      </c>
      <c r="BF11" s="2">
        <f t="shared" si="1"/>
        <v>28</v>
      </c>
      <c r="BG11" s="2">
        <f t="shared" si="2"/>
        <v>22</v>
      </c>
      <c r="BH11" s="2">
        <f t="shared" si="3"/>
        <v>17</v>
      </c>
      <c r="BI11" s="2">
        <f t="shared" si="4"/>
        <v>18</v>
      </c>
      <c r="BJ11" s="2">
        <f t="shared" si="5"/>
        <v>11</v>
      </c>
      <c r="BK11" s="2">
        <f t="shared" si="6"/>
        <v>15</v>
      </c>
      <c r="BL11" s="2">
        <f t="shared" si="6"/>
        <v>19</v>
      </c>
      <c r="BM11" s="2">
        <f t="shared" si="7"/>
        <v>15</v>
      </c>
      <c r="BN11" s="2">
        <f t="shared" si="8"/>
        <v>13</v>
      </c>
      <c r="BO11" s="2">
        <f t="shared" si="9"/>
        <v>16</v>
      </c>
      <c r="BP11" s="2">
        <f t="shared" si="9"/>
        <v>11</v>
      </c>
      <c r="BQ11" s="2">
        <f t="shared" si="9"/>
        <v>12</v>
      </c>
      <c r="BR11" s="2">
        <f t="shared" si="9"/>
        <v>7</v>
      </c>
      <c r="BS11" s="2">
        <f t="shared" si="9"/>
        <v>7</v>
      </c>
    </row>
    <row r="12" spans="1:71" ht="14.1" customHeight="1" x14ac:dyDescent="0.2">
      <c r="A12" s="7" t="s">
        <v>5</v>
      </c>
      <c r="B12" s="8">
        <v>50943</v>
      </c>
      <c r="C12" s="31">
        <v>95</v>
      </c>
      <c r="D12" s="8">
        <v>51996</v>
      </c>
      <c r="E12" s="31">
        <v>61</v>
      </c>
      <c r="F12" s="8">
        <v>52094</v>
      </c>
      <c r="G12" s="31">
        <v>72</v>
      </c>
      <c r="H12" s="8">
        <v>54555</v>
      </c>
      <c r="I12" s="31">
        <v>73</v>
      </c>
      <c r="J12" s="8">
        <v>55718</v>
      </c>
      <c r="K12" s="31">
        <v>73</v>
      </c>
      <c r="L12" s="8">
        <v>56631</v>
      </c>
      <c r="M12" s="31">
        <v>63</v>
      </c>
      <c r="N12" s="25">
        <v>53215</v>
      </c>
      <c r="O12" s="25">
        <v>66</v>
      </c>
      <c r="P12" s="35">
        <v>50372</v>
      </c>
      <c r="Q12" s="34">
        <v>60</v>
      </c>
      <c r="R12" s="39" t="s">
        <v>52</v>
      </c>
      <c r="S12" s="41" t="s">
        <v>53</v>
      </c>
      <c r="T12" s="35">
        <v>41880</v>
      </c>
      <c r="U12" s="34">
        <v>43</v>
      </c>
      <c r="V12" s="35">
        <v>43589</v>
      </c>
      <c r="W12" s="34">
        <v>40</v>
      </c>
      <c r="X12" s="35">
        <v>41779</v>
      </c>
      <c r="Y12" s="34">
        <v>38</v>
      </c>
      <c r="Z12" s="83" t="s">
        <v>201</v>
      </c>
      <c r="AA12" s="83" t="s">
        <v>231</v>
      </c>
      <c r="AB12" s="56" t="s">
        <v>109</v>
      </c>
      <c r="AC12" s="56" t="s">
        <v>142</v>
      </c>
      <c r="AD12" s="8">
        <v>58999</v>
      </c>
      <c r="AE12" s="8">
        <v>60162</v>
      </c>
      <c r="AF12" s="8">
        <v>62647</v>
      </c>
      <c r="AG12" s="8">
        <v>63089</v>
      </c>
      <c r="AH12" s="8">
        <v>63107</v>
      </c>
      <c r="AI12" s="8">
        <v>62420</v>
      </c>
      <c r="AJ12" s="8">
        <v>58788</v>
      </c>
      <c r="AK12" s="8">
        <v>57190</v>
      </c>
      <c r="AL12" s="8">
        <v>53552</v>
      </c>
      <c r="AM12" s="8">
        <v>46923</v>
      </c>
      <c r="AN12" s="8">
        <v>47788</v>
      </c>
      <c r="AO12" s="8">
        <v>46709</v>
      </c>
      <c r="AP12" s="60" t="s">
        <v>260</v>
      </c>
      <c r="AQ12" s="60" t="s">
        <v>168</v>
      </c>
      <c r="AR12" s="9">
        <f>(B12+C12)/AD12</f>
        <v>0.86506550958490824</v>
      </c>
      <c r="AS12" s="9">
        <f>(D12+E12)/AE12</f>
        <v>0.86528040956085239</v>
      </c>
      <c r="AT12" s="9">
        <f>(F12+G12)/AF12</f>
        <v>0.83269749549060612</v>
      </c>
      <c r="AU12" s="9">
        <f>(H12+I12)/AG12</f>
        <v>0.86588787268779022</v>
      </c>
      <c r="AV12" s="9">
        <f>(J12+K12)/AH12</f>
        <v>0.88406991300489646</v>
      </c>
      <c r="AW12" s="9">
        <f>(L12+M12)/AI12</f>
        <v>0.90826658122396664</v>
      </c>
      <c r="AX12" s="9">
        <f>(N12+O12)/AJ12</f>
        <v>0.90632441994964963</v>
      </c>
      <c r="AY12" s="9">
        <f>(P12+Q12)/AK12</f>
        <v>0.88183248819723725</v>
      </c>
      <c r="AZ12" s="9">
        <f>(R12+S12)/AL12</f>
        <v>0.88553181953988647</v>
      </c>
      <c r="BA12" s="9">
        <f>(T12+U12)/AM12</f>
        <v>0.89344244826630859</v>
      </c>
      <c r="BB12" s="9">
        <f>(V12+W12)/AN12</f>
        <v>0.91296978320917388</v>
      </c>
      <c r="BC12" s="9">
        <f>(X12+Y12)/AO12</f>
        <v>0.89526643687512042</v>
      </c>
      <c r="BD12" s="9">
        <f>(Z12+AA12)/AP12</f>
        <v>0.93111176510538107</v>
      </c>
      <c r="BE12" s="9">
        <f t="shared" si="0"/>
        <v>0.93164190262592284</v>
      </c>
      <c r="BF12" s="2">
        <f t="shared" si="1"/>
        <v>20</v>
      </c>
      <c r="BG12" s="2">
        <f t="shared" si="2"/>
        <v>24</v>
      </c>
      <c r="BH12" s="2">
        <f t="shared" si="3"/>
        <v>27</v>
      </c>
      <c r="BI12" s="2">
        <f t="shared" si="4"/>
        <v>25</v>
      </c>
      <c r="BJ12" s="2">
        <f t="shared" si="5"/>
        <v>23</v>
      </c>
      <c r="BK12" s="2">
        <f t="shared" si="6"/>
        <v>19</v>
      </c>
      <c r="BL12" s="2">
        <f t="shared" si="6"/>
        <v>22</v>
      </c>
      <c r="BM12" s="2">
        <f t="shared" si="7"/>
        <v>25</v>
      </c>
      <c r="BN12" s="2">
        <f t="shared" si="8"/>
        <v>24</v>
      </c>
      <c r="BO12" s="2">
        <f t="shared" si="9"/>
        <v>24</v>
      </c>
      <c r="BP12" s="2">
        <f t="shared" si="9"/>
        <v>21</v>
      </c>
      <c r="BQ12" s="2">
        <f t="shared" si="9"/>
        <v>20</v>
      </c>
      <c r="BR12" s="2">
        <f t="shared" si="9"/>
        <v>16</v>
      </c>
      <c r="BS12" s="2">
        <f t="shared" si="9"/>
        <v>16</v>
      </c>
    </row>
    <row r="13" spans="1:71" ht="14.1" customHeight="1" x14ac:dyDescent="0.2">
      <c r="A13" s="7" t="s">
        <v>6</v>
      </c>
      <c r="B13" s="8">
        <v>13661</v>
      </c>
      <c r="C13" s="31">
        <v>2</v>
      </c>
      <c r="D13" s="8">
        <v>13104</v>
      </c>
      <c r="E13" s="31">
        <v>3</v>
      </c>
      <c r="F13" s="8">
        <v>13030</v>
      </c>
      <c r="G13" s="7">
        <v>0</v>
      </c>
      <c r="H13" s="8">
        <v>13119</v>
      </c>
      <c r="I13" s="7">
        <v>0</v>
      </c>
      <c r="J13" s="8">
        <v>12184</v>
      </c>
      <c r="K13" s="31">
        <v>1</v>
      </c>
      <c r="L13" s="8">
        <v>11720</v>
      </c>
      <c r="M13" s="7">
        <v>0</v>
      </c>
      <c r="N13" s="25">
        <v>11618</v>
      </c>
      <c r="O13" s="25">
        <v>0</v>
      </c>
      <c r="P13" s="35">
        <v>11294</v>
      </c>
      <c r="Q13" s="34">
        <v>3</v>
      </c>
      <c r="R13" s="39" t="s">
        <v>54</v>
      </c>
      <c r="S13" s="41">
        <v>0</v>
      </c>
      <c r="T13" s="35">
        <v>8999</v>
      </c>
      <c r="U13" s="34">
        <v>1</v>
      </c>
      <c r="V13" s="35">
        <v>9780</v>
      </c>
      <c r="W13" s="34">
        <v>1</v>
      </c>
      <c r="X13" s="35">
        <v>9230</v>
      </c>
      <c r="Y13" s="34">
        <v>0</v>
      </c>
      <c r="Z13" s="83" t="s">
        <v>202</v>
      </c>
      <c r="AA13" s="83">
        <v>0</v>
      </c>
      <c r="AB13" s="56" t="s">
        <v>110</v>
      </c>
      <c r="AC13" s="56" t="s">
        <v>143</v>
      </c>
      <c r="AD13" s="8">
        <v>13939</v>
      </c>
      <c r="AE13" s="8">
        <v>13330</v>
      </c>
      <c r="AF13" s="8">
        <v>13242</v>
      </c>
      <c r="AG13" s="8">
        <v>13298</v>
      </c>
      <c r="AH13" s="8">
        <v>12305</v>
      </c>
      <c r="AI13" s="8">
        <v>11831</v>
      </c>
      <c r="AJ13" s="8">
        <v>11704</v>
      </c>
      <c r="AK13" s="8">
        <v>11361</v>
      </c>
      <c r="AL13" s="8">
        <v>11019</v>
      </c>
      <c r="AM13" s="8">
        <v>9186</v>
      </c>
      <c r="AN13" s="8">
        <v>9856</v>
      </c>
      <c r="AO13" s="8">
        <v>9327</v>
      </c>
      <c r="AP13" s="60" t="s">
        <v>261</v>
      </c>
      <c r="AQ13" s="60" t="s">
        <v>169</v>
      </c>
      <c r="AR13" s="9">
        <f>(B13+C13)/AD13</f>
        <v>0.98019944041896834</v>
      </c>
      <c r="AS13" s="9">
        <f>(D13+E13)/AE13</f>
        <v>0.98327081770442615</v>
      </c>
      <c r="AT13" s="9">
        <f>(F13+G13)/AF13</f>
        <v>0.98399033378643708</v>
      </c>
      <c r="AU13" s="9">
        <f>(H13+I13)/AG13</f>
        <v>0.98653932922243948</v>
      </c>
      <c r="AV13" s="9">
        <f>(J13+K13)/AH13</f>
        <v>0.99024786672084519</v>
      </c>
      <c r="AW13" s="9">
        <f>(L13+M13)/AI13</f>
        <v>0.99061786831206156</v>
      </c>
      <c r="AX13" s="9">
        <f>(N13+O13)/AJ13</f>
        <v>0.9926520847573479</v>
      </c>
      <c r="AY13" s="9">
        <f>(P13+Q13)/AK13</f>
        <v>0.99436669307279291</v>
      </c>
      <c r="AZ13" s="9">
        <f>(R13+S13)/AL13</f>
        <v>0.9893819765858971</v>
      </c>
      <c r="BA13" s="9">
        <f>(T13+U13)/AM13</f>
        <v>0.97975179621162634</v>
      </c>
      <c r="BB13" s="9">
        <f>(V13+W13)/AN13</f>
        <v>0.99239042207792205</v>
      </c>
      <c r="BC13" s="9">
        <f>(X13+Y13)/AO13</f>
        <v>0.98960008577248848</v>
      </c>
      <c r="BD13" s="9">
        <f>(Z13+AA13)/AP13</f>
        <v>0.98660959279991223</v>
      </c>
      <c r="BE13" s="9">
        <f t="shared" si="0"/>
        <v>0.99145403491637163</v>
      </c>
      <c r="BF13" s="2">
        <f t="shared" si="1"/>
        <v>2</v>
      </c>
      <c r="BG13" s="2">
        <f t="shared" si="2"/>
        <v>3</v>
      </c>
      <c r="BH13" s="2">
        <f t="shared" si="3"/>
        <v>4</v>
      </c>
      <c r="BI13" s="2">
        <f t="shared" si="4"/>
        <v>5</v>
      </c>
      <c r="BJ13" s="2">
        <f t="shared" si="5"/>
        <v>2</v>
      </c>
      <c r="BK13" s="2">
        <f t="shared" si="6"/>
        <v>2</v>
      </c>
      <c r="BL13" s="2">
        <f t="shared" si="6"/>
        <v>2</v>
      </c>
      <c r="BM13" s="2">
        <f t="shared" si="7"/>
        <v>3</v>
      </c>
      <c r="BN13" s="2">
        <f t="shared" si="8"/>
        <v>3</v>
      </c>
      <c r="BO13" s="2">
        <f t="shared" si="9"/>
        <v>7</v>
      </c>
      <c r="BP13" s="2">
        <f t="shared" si="9"/>
        <v>2</v>
      </c>
      <c r="BQ13" s="2">
        <f t="shared" si="9"/>
        <v>3</v>
      </c>
      <c r="BR13" s="2">
        <f t="shared" si="9"/>
        <v>2</v>
      </c>
      <c r="BS13" s="2">
        <f t="shared" si="9"/>
        <v>1</v>
      </c>
    </row>
    <row r="14" spans="1:71" ht="14.1" customHeight="1" x14ac:dyDescent="0.2">
      <c r="A14" s="7" t="s">
        <v>7</v>
      </c>
      <c r="B14" s="8">
        <v>65718</v>
      </c>
      <c r="C14" s="8">
        <v>1250</v>
      </c>
      <c r="D14" s="8">
        <v>62724</v>
      </c>
      <c r="E14" s="8">
        <v>1004</v>
      </c>
      <c r="F14" s="8">
        <v>71266</v>
      </c>
      <c r="G14" s="31">
        <v>898</v>
      </c>
      <c r="H14" s="8">
        <v>75628</v>
      </c>
      <c r="I14" s="31">
        <v>954</v>
      </c>
      <c r="J14" s="8">
        <v>78329</v>
      </c>
      <c r="K14" s="31">
        <v>894</v>
      </c>
      <c r="L14" s="8">
        <v>72233</v>
      </c>
      <c r="M14" s="31">
        <v>976</v>
      </c>
      <c r="N14" s="25">
        <v>67121</v>
      </c>
      <c r="O14" s="25">
        <v>932</v>
      </c>
      <c r="P14" s="35">
        <v>69141</v>
      </c>
      <c r="Q14" s="34">
        <v>876</v>
      </c>
      <c r="R14" s="39" t="s">
        <v>55</v>
      </c>
      <c r="S14" s="39" t="s">
        <v>56</v>
      </c>
      <c r="T14" s="35">
        <v>51102</v>
      </c>
      <c r="U14" s="34">
        <v>16</v>
      </c>
      <c r="V14" s="35">
        <v>75963</v>
      </c>
      <c r="W14" s="35">
        <v>1028</v>
      </c>
      <c r="X14" s="35">
        <v>69995</v>
      </c>
      <c r="Y14" s="35">
        <v>1358</v>
      </c>
      <c r="Z14" s="83" t="s">
        <v>203</v>
      </c>
      <c r="AA14" s="83" t="s">
        <v>232</v>
      </c>
      <c r="AB14" s="56" t="s">
        <v>111</v>
      </c>
      <c r="AC14" s="56" t="s">
        <v>144</v>
      </c>
      <c r="AD14" s="8">
        <v>168257</v>
      </c>
      <c r="AE14" s="8">
        <v>144412</v>
      </c>
      <c r="AF14" s="8">
        <v>164141</v>
      </c>
      <c r="AG14" s="8">
        <v>164861</v>
      </c>
      <c r="AH14" s="8">
        <v>148840</v>
      </c>
      <c r="AI14" s="8">
        <v>142228</v>
      </c>
      <c r="AJ14" s="8">
        <v>132065</v>
      </c>
      <c r="AK14" s="8">
        <v>132893</v>
      </c>
      <c r="AL14" s="8">
        <v>142394</v>
      </c>
      <c r="AM14" s="8">
        <v>99005</v>
      </c>
      <c r="AN14" s="8">
        <v>148798</v>
      </c>
      <c r="AO14" s="8">
        <v>153082</v>
      </c>
      <c r="AP14" s="60" t="s">
        <v>262</v>
      </c>
      <c r="AQ14" s="60" t="s">
        <v>170</v>
      </c>
      <c r="AR14" s="9">
        <f>(B14+C14)/AD14</f>
        <v>0.39801018679757749</v>
      </c>
      <c r="AS14" s="9">
        <f>(D14+E14)/AE14</f>
        <v>0.44129296734343404</v>
      </c>
      <c r="AT14" s="9">
        <f>(F14+G14)/AF14</f>
        <v>0.43964640156938239</v>
      </c>
      <c r="AU14" s="9">
        <f>(H14+I14)/AG14</f>
        <v>0.46452466016826294</v>
      </c>
      <c r="AV14" s="9">
        <f>(J14+K14)/AH14</f>
        <v>0.53226955119591512</v>
      </c>
      <c r="AW14" s="9">
        <f>(L14+M14)/AI14</f>
        <v>0.51472987034901707</v>
      </c>
      <c r="AX14" s="9">
        <f>(N14+O14)/AJ14</f>
        <v>0.51529928444326656</v>
      </c>
      <c r="AY14" s="9">
        <f>(P14+Q14)/AK14</f>
        <v>0.52686747985221194</v>
      </c>
      <c r="AZ14" s="9">
        <f>(R14+S14)/AL14</f>
        <v>0.52210065030829955</v>
      </c>
      <c r="BA14" s="9">
        <f>(T14+U14)/AM14</f>
        <v>0.51631735770920661</v>
      </c>
      <c r="BB14" s="9">
        <f>(V14+W14)/AN14</f>
        <v>0.51741958897297002</v>
      </c>
      <c r="BC14" s="9">
        <f>(X14+Y14)/AO14</f>
        <v>0.46610966671457127</v>
      </c>
      <c r="BD14" s="9">
        <f>(Z14+AA14)/AP14</f>
        <v>0.41116942769589188</v>
      </c>
      <c r="BE14" s="9">
        <f t="shared" si="0"/>
        <v>0.41354573900515507</v>
      </c>
      <c r="BF14" s="2">
        <f t="shared" si="1"/>
        <v>32</v>
      </c>
      <c r="BG14" s="2">
        <f t="shared" si="2"/>
        <v>32</v>
      </c>
      <c r="BH14" s="2">
        <f t="shared" si="3"/>
        <v>32</v>
      </c>
      <c r="BI14" s="2">
        <f t="shared" si="4"/>
        <v>32</v>
      </c>
      <c r="BJ14" s="2">
        <f t="shared" si="5"/>
        <v>32</v>
      </c>
      <c r="BK14" s="2">
        <f t="shared" si="6"/>
        <v>32</v>
      </c>
      <c r="BL14" s="2">
        <f t="shared" si="6"/>
        <v>32</v>
      </c>
      <c r="BM14" s="2">
        <f t="shared" si="7"/>
        <v>31</v>
      </c>
      <c r="BN14" s="2">
        <f t="shared" si="8"/>
        <v>31</v>
      </c>
      <c r="BO14" s="2">
        <f t="shared" si="9"/>
        <v>32</v>
      </c>
      <c r="BP14" s="2">
        <f t="shared" si="9"/>
        <v>32</v>
      </c>
      <c r="BQ14" s="2">
        <f t="shared" si="9"/>
        <v>32</v>
      </c>
      <c r="BR14" s="2">
        <f t="shared" si="9"/>
        <v>32</v>
      </c>
      <c r="BS14" s="2">
        <f t="shared" si="9"/>
        <v>32</v>
      </c>
    </row>
    <row r="15" spans="1:71" ht="14.1" customHeight="1" x14ac:dyDescent="0.2">
      <c r="A15" s="7" t="s">
        <v>8</v>
      </c>
      <c r="B15" s="8">
        <v>56933</v>
      </c>
      <c r="C15" s="31">
        <v>454</v>
      </c>
      <c r="D15" s="8">
        <v>59561</v>
      </c>
      <c r="E15" s="31">
        <v>398</v>
      </c>
      <c r="F15" s="8">
        <v>58243</v>
      </c>
      <c r="G15" s="31">
        <v>289</v>
      </c>
      <c r="H15" s="8">
        <v>56575</v>
      </c>
      <c r="I15" s="31">
        <v>393</v>
      </c>
      <c r="J15" s="8">
        <v>55379</v>
      </c>
      <c r="K15" s="31">
        <v>313</v>
      </c>
      <c r="L15" s="8">
        <v>53485</v>
      </c>
      <c r="M15" s="31">
        <v>361</v>
      </c>
      <c r="N15" s="25">
        <v>53055</v>
      </c>
      <c r="O15" s="25">
        <v>435</v>
      </c>
      <c r="P15" s="35">
        <v>51115</v>
      </c>
      <c r="Q15" s="34">
        <v>519</v>
      </c>
      <c r="R15" s="39" t="s">
        <v>57</v>
      </c>
      <c r="S15" s="39" t="s">
        <v>58</v>
      </c>
      <c r="T15" s="35">
        <v>41150</v>
      </c>
      <c r="U15" s="34">
        <v>315</v>
      </c>
      <c r="V15" s="35">
        <v>48184</v>
      </c>
      <c r="W15" s="34">
        <v>309</v>
      </c>
      <c r="X15" s="35">
        <v>39839</v>
      </c>
      <c r="Y15" s="34">
        <v>370</v>
      </c>
      <c r="Z15" s="83" t="s">
        <v>204</v>
      </c>
      <c r="AA15" s="83" t="s">
        <v>233</v>
      </c>
      <c r="AB15" s="56" t="s">
        <v>112</v>
      </c>
      <c r="AC15" s="56" t="s">
        <v>145</v>
      </c>
      <c r="AD15" s="8">
        <v>69321</v>
      </c>
      <c r="AE15" s="8">
        <v>69544</v>
      </c>
      <c r="AF15" s="8">
        <v>66446</v>
      </c>
      <c r="AG15" s="8">
        <v>66026</v>
      </c>
      <c r="AH15" s="8">
        <v>63258</v>
      </c>
      <c r="AI15" s="8">
        <v>62253</v>
      </c>
      <c r="AJ15" s="8">
        <v>63519</v>
      </c>
      <c r="AK15" s="8">
        <v>58570</v>
      </c>
      <c r="AL15" s="8">
        <v>59814</v>
      </c>
      <c r="AM15" s="8">
        <v>48022</v>
      </c>
      <c r="AN15" s="8">
        <v>55196</v>
      </c>
      <c r="AO15" s="8">
        <v>51669</v>
      </c>
      <c r="AP15" s="60" t="s">
        <v>263</v>
      </c>
      <c r="AQ15" s="60" t="s">
        <v>171</v>
      </c>
      <c r="AR15" s="9">
        <f>(B15+C15)/AD15</f>
        <v>0.8278443761630675</v>
      </c>
      <c r="AS15" s="9">
        <f>(D15+E15)/AE15</f>
        <v>0.86217358794432297</v>
      </c>
      <c r="AT15" s="9">
        <f>(F15+G15)/AF15</f>
        <v>0.88089576498209077</v>
      </c>
      <c r="AU15" s="9">
        <f>(H15+I15)/AG15</f>
        <v>0.86281161966498043</v>
      </c>
      <c r="AV15" s="9">
        <f>(J15+K15)/AH15</f>
        <v>0.88039457459926018</v>
      </c>
      <c r="AW15" s="9">
        <f>(L15+M15)/AI15</f>
        <v>0.86495429939119395</v>
      </c>
      <c r="AX15" s="9">
        <f>(N15+O15)/AJ15</f>
        <v>0.84211023473291458</v>
      </c>
      <c r="AY15" s="9">
        <f>(P15+Q15)/AK15</f>
        <v>0.88157759945364522</v>
      </c>
      <c r="AZ15" s="9">
        <f>(R15+S15)/AL15</f>
        <v>0.86907747350118703</v>
      </c>
      <c r="BA15" s="9">
        <f>(T15+U15)/AM15</f>
        <v>0.86345841489317399</v>
      </c>
      <c r="BB15" s="9">
        <f>(V15+W15)/AN15</f>
        <v>0.87856004058265091</v>
      </c>
      <c r="BC15" s="9">
        <f>(X15+Y15)/AO15</f>
        <v>0.77820356500029031</v>
      </c>
      <c r="BD15" s="9">
        <f>(Z15+AA15)/AP15</f>
        <v>0.78229584675904873</v>
      </c>
      <c r="BE15" s="9">
        <f t="shared" si="0"/>
        <v>0.74182769950437155</v>
      </c>
      <c r="BF15" s="2">
        <f t="shared" si="1"/>
        <v>24</v>
      </c>
      <c r="BG15" s="2">
        <f t="shared" si="2"/>
        <v>25</v>
      </c>
      <c r="BH15" s="2">
        <f t="shared" si="3"/>
        <v>22</v>
      </c>
      <c r="BI15" s="2">
        <f t="shared" si="4"/>
        <v>26</v>
      </c>
      <c r="BJ15" s="2">
        <f t="shared" si="5"/>
        <v>25</v>
      </c>
      <c r="BK15" s="2">
        <f t="shared" si="6"/>
        <v>25</v>
      </c>
      <c r="BL15" s="2">
        <f t="shared" si="6"/>
        <v>27</v>
      </c>
      <c r="BM15" s="2">
        <f t="shared" si="7"/>
        <v>26</v>
      </c>
      <c r="BN15" s="2">
        <f t="shared" si="8"/>
        <v>26</v>
      </c>
      <c r="BO15" s="2">
        <f t="shared" si="9"/>
        <v>26</v>
      </c>
      <c r="BP15" s="2">
        <f t="shared" si="9"/>
        <v>26</v>
      </c>
      <c r="BQ15" s="2">
        <f t="shared" si="9"/>
        <v>30</v>
      </c>
      <c r="BR15" s="2">
        <f t="shared" si="9"/>
        <v>28</v>
      </c>
      <c r="BS15" s="2">
        <f t="shared" si="9"/>
        <v>29</v>
      </c>
    </row>
    <row r="16" spans="1:71" ht="14.1" customHeight="1" x14ac:dyDescent="0.1">
      <c r="A16" s="7" t="s">
        <v>9</v>
      </c>
      <c r="B16" s="8">
        <v>149942</v>
      </c>
      <c r="C16" s="31">
        <v>295</v>
      </c>
      <c r="D16" s="8">
        <v>148444</v>
      </c>
      <c r="E16" s="31">
        <v>240</v>
      </c>
      <c r="F16" s="8">
        <v>140687</v>
      </c>
      <c r="G16" s="31">
        <v>291</v>
      </c>
      <c r="H16" s="8">
        <v>141015</v>
      </c>
      <c r="I16" s="31">
        <v>496</v>
      </c>
      <c r="J16" s="8">
        <v>133191</v>
      </c>
      <c r="K16" s="31">
        <v>648</v>
      </c>
      <c r="L16" s="8">
        <v>125781</v>
      </c>
      <c r="M16" s="31">
        <v>639</v>
      </c>
      <c r="N16" s="25">
        <v>117022</v>
      </c>
      <c r="O16" s="25">
        <v>521</v>
      </c>
      <c r="P16" s="35">
        <v>109539</v>
      </c>
      <c r="Q16" s="34">
        <v>470</v>
      </c>
      <c r="R16" s="39" t="s">
        <v>59</v>
      </c>
      <c r="S16" s="39" t="s">
        <v>60</v>
      </c>
      <c r="T16" s="35">
        <v>64014</v>
      </c>
      <c r="U16" s="34">
        <v>214</v>
      </c>
      <c r="V16" s="35">
        <v>93248</v>
      </c>
      <c r="W16" s="34">
        <v>397</v>
      </c>
      <c r="X16" s="35">
        <v>88007</v>
      </c>
      <c r="Y16" s="34">
        <v>544</v>
      </c>
      <c r="Z16" s="83" t="s">
        <v>205</v>
      </c>
      <c r="AA16" s="83" t="s">
        <v>234</v>
      </c>
      <c r="AB16" s="56" t="s">
        <v>113</v>
      </c>
      <c r="AC16" s="56" t="s">
        <v>68</v>
      </c>
      <c r="AD16" s="8">
        <v>158272</v>
      </c>
      <c r="AE16" s="8">
        <v>155007</v>
      </c>
      <c r="AF16" s="8">
        <v>145847</v>
      </c>
      <c r="AG16" s="8">
        <v>146383</v>
      </c>
      <c r="AH16" s="8">
        <v>137249</v>
      </c>
      <c r="AI16" s="8">
        <v>129532</v>
      </c>
      <c r="AJ16" s="8">
        <v>119957</v>
      </c>
      <c r="AK16" s="8">
        <v>111821</v>
      </c>
      <c r="AL16" s="8">
        <v>104445</v>
      </c>
      <c r="AM16" s="8">
        <v>64804</v>
      </c>
      <c r="AN16" s="8">
        <v>94465</v>
      </c>
      <c r="AO16" s="8">
        <v>89720</v>
      </c>
      <c r="AP16" s="60" t="s">
        <v>264</v>
      </c>
      <c r="AQ16" s="60" t="s">
        <v>172</v>
      </c>
      <c r="AR16" s="9">
        <f>(B16+C16)/AD16</f>
        <v>0.9492329660331581</v>
      </c>
      <c r="AS16" s="9">
        <f>(D16+E16)/AE16</f>
        <v>0.95920829381898887</v>
      </c>
      <c r="AT16" s="9">
        <f>(F16+G16)/AF16</f>
        <v>0.96661570001439867</v>
      </c>
      <c r="AU16" s="9">
        <f>(H16+I16)/AG16</f>
        <v>0.96671744669804549</v>
      </c>
      <c r="AV16" s="9">
        <f>(J16+K16)/AH16</f>
        <v>0.97515464593548951</v>
      </c>
      <c r="AW16" s="9">
        <f>(L16+M16)/AI16</f>
        <v>0.97597504863663032</v>
      </c>
      <c r="AX16" s="9">
        <f>(N16+O16)/AJ16</f>
        <v>0.97987612227714926</v>
      </c>
      <c r="AY16" s="9">
        <f>(P16+Q16)/AK16</f>
        <v>0.98379553035655198</v>
      </c>
      <c r="AZ16" s="9">
        <f>(R16+S16)/AL16</f>
        <v>0.98462348604528704</v>
      </c>
      <c r="BA16" s="9">
        <f>(T16+U16)/AM16</f>
        <v>0.99111165977408799</v>
      </c>
      <c r="BB16" s="9">
        <f>(V16+W16)/AN16</f>
        <v>0.99131953633620917</v>
      </c>
      <c r="BC16" s="9">
        <f>(X16+Y16)/AO16</f>
        <v>0.98697057512260367</v>
      </c>
      <c r="BD16" s="9">
        <f>(Z16+AA16)/AP16</f>
        <v>0.88758323540932238</v>
      </c>
      <c r="BE16" s="9">
        <f t="shared" si="0"/>
        <v>0.83544759118486367</v>
      </c>
      <c r="BF16" s="2">
        <f t="shared" si="1"/>
        <v>10</v>
      </c>
      <c r="BG16" s="2">
        <f t="shared" si="2"/>
        <v>9</v>
      </c>
      <c r="BH16" s="2">
        <f t="shared" si="3"/>
        <v>8</v>
      </c>
      <c r="BI16" s="2">
        <f t="shared" si="4"/>
        <v>9</v>
      </c>
      <c r="BJ16" s="2">
        <f t="shared" si="5"/>
        <v>7</v>
      </c>
      <c r="BK16" s="2">
        <f t="shared" si="6"/>
        <v>8</v>
      </c>
      <c r="BL16" s="2">
        <f t="shared" si="6"/>
        <v>8</v>
      </c>
      <c r="BM16" s="2">
        <f t="shared" si="7"/>
        <v>8</v>
      </c>
      <c r="BN16" s="2">
        <f t="shared" si="8"/>
        <v>5</v>
      </c>
      <c r="BO16" s="2">
        <f t="shared" si="9"/>
        <v>4</v>
      </c>
      <c r="BP16" s="2">
        <f t="shared" si="9"/>
        <v>4</v>
      </c>
      <c r="BQ16" s="2">
        <f t="shared" si="9"/>
        <v>4</v>
      </c>
      <c r="BR16" s="2">
        <f t="shared" si="9"/>
        <v>21</v>
      </c>
      <c r="BS16" s="2">
        <f t="shared" si="9"/>
        <v>27</v>
      </c>
    </row>
    <row r="17" spans="1:71" ht="14.1" customHeight="1" x14ac:dyDescent="0.2">
      <c r="A17" s="7" t="s">
        <v>10</v>
      </c>
      <c r="B17" s="8">
        <v>35620</v>
      </c>
      <c r="C17" s="31">
        <v>234</v>
      </c>
      <c r="D17" s="8">
        <v>35779</v>
      </c>
      <c r="E17" s="31">
        <v>170</v>
      </c>
      <c r="F17" s="8">
        <v>34921</v>
      </c>
      <c r="G17" s="31">
        <v>110</v>
      </c>
      <c r="H17" s="8">
        <v>34502</v>
      </c>
      <c r="I17" s="31">
        <v>176</v>
      </c>
      <c r="J17" s="8">
        <v>34480</v>
      </c>
      <c r="K17" s="31">
        <v>128</v>
      </c>
      <c r="L17" s="8">
        <v>33076</v>
      </c>
      <c r="M17" s="31">
        <v>118</v>
      </c>
      <c r="N17" s="25">
        <v>32299</v>
      </c>
      <c r="O17" s="25">
        <v>125</v>
      </c>
      <c r="P17" s="35">
        <v>30989</v>
      </c>
      <c r="Q17" s="34">
        <v>89</v>
      </c>
      <c r="R17" s="39" t="s">
        <v>61</v>
      </c>
      <c r="S17" s="39" t="s">
        <v>62</v>
      </c>
      <c r="T17" s="35">
        <v>24746</v>
      </c>
      <c r="U17" s="34">
        <v>62</v>
      </c>
      <c r="V17" s="35">
        <v>24317</v>
      </c>
      <c r="W17" s="34">
        <v>71</v>
      </c>
      <c r="X17" s="35">
        <v>24934</v>
      </c>
      <c r="Y17" s="34">
        <v>225</v>
      </c>
      <c r="Z17" s="83" t="s">
        <v>206</v>
      </c>
      <c r="AA17" s="83" t="s">
        <v>235</v>
      </c>
      <c r="AB17" s="56" t="s">
        <v>114</v>
      </c>
      <c r="AC17" s="56" t="s">
        <v>146</v>
      </c>
      <c r="AD17" s="8">
        <v>42150</v>
      </c>
      <c r="AE17" s="8">
        <v>40900</v>
      </c>
      <c r="AF17" s="8">
        <v>39998</v>
      </c>
      <c r="AG17" s="8">
        <v>40719</v>
      </c>
      <c r="AH17" s="8">
        <v>39902</v>
      </c>
      <c r="AI17" s="8">
        <v>37807</v>
      </c>
      <c r="AJ17" s="8">
        <v>38015</v>
      </c>
      <c r="AK17" s="8">
        <v>36310</v>
      </c>
      <c r="AL17" s="8">
        <v>32915</v>
      </c>
      <c r="AM17" s="8">
        <v>27852</v>
      </c>
      <c r="AN17" s="8">
        <v>30899</v>
      </c>
      <c r="AO17" s="8">
        <v>30014</v>
      </c>
      <c r="AP17" s="60" t="s">
        <v>265</v>
      </c>
      <c r="AQ17" s="60" t="s">
        <v>173</v>
      </c>
      <c r="AR17" s="9">
        <f>(B17+C17)/AD17</f>
        <v>0.85062870699881377</v>
      </c>
      <c r="AS17" s="9">
        <f>(D17+E17)/AE17</f>
        <v>0.87894865525672372</v>
      </c>
      <c r="AT17" s="9">
        <f>(F17+G17)/AF17</f>
        <v>0.87581879093954695</v>
      </c>
      <c r="AU17" s="9">
        <f>(H17+I17)/AG17</f>
        <v>0.85164173972838231</v>
      </c>
      <c r="AV17" s="9">
        <f>(J17+K17)/AH17</f>
        <v>0.86732494611798905</v>
      </c>
      <c r="AW17" s="9">
        <f>(L17+M17)/AI17</f>
        <v>0.87798555822995739</v>
      </c>
      <c r="AX17" s="9">
        <f>(N17+O17)/AJ17</f>
        <v>0.85292647639089836</v>
      </c>
      <c r="AY17" s="9">
        <f>(P17+Q17)/AK17</f>
        <v>0.8559074635086753</v>
      </c>
      <c r="AZ17" s="9">
        <f>(R17+S17)/AL17</f>
        <v>0.85887893057876352</v>
      </c>
      <c r="BA17" s="9">
        <f>(T17+U17)/AM17</f>
        <v>0.89070802814878647</v>
      </c>
      <c r="BB17" s="9">
        <f>(V17+W17)/AN17</f>
        <v>0.78928120651153755</v>
      </c>
      <c r="BC17" s="9">
        <f>(X17+Y17)/AO17</f>
        <v>0.83824215366162458</v>
      </c>
      <c r="BD17" s="9">
        <f>(Z17+AA17)/AP17</f>
        <v>0.69589615306605368</v>
      </c>
      <c r="BE17" s="9">
        <f t="shared" si="0"/>
        <v>0.71614583333333337</v>
      </c>
      <c r="BF17" s="2">
        <f t="shared" si="1"/>
        <v>21</v>
      </c>
      <c r="BG17" s="2">
        <f t="shared" si="2"/>
        <v>21</v>
      </c>
      <c r="BH17" s="2">
        <f t="shared" si="3"/>
        <v>25</v>
      </c>
      <c r="BI17" s="2">
        <f t="shared" si="4"/>
        <v>27</v>
      </c>
      <c r="BJ17" s="2">
        <f t="shared" si="5"/>
        <v>26</v>
      </c>
      <c r="BK17" s="2">
        <f t="shared" si="6"/>
        <v>24</v>
      </c>
      <c r="BL17" s="2">
        <f t="shared" si="6"/>
        <v>26</v>
      </c>
      <c r="BM17" s="2">
        <f t="shared" si="7"/>
        <v>27</v>
      </c>
      <c r="BN17" s="2">
        <f t="shared" si="8"/>
        <v>27</v>
      </c>
      <c r="BO17" s="2">
        <f t="shared" si="9"/>
        <v>25</v>
      </c>
      <c r="BP17" s="2">
        <f t="shared" si="9"/>
        <v>29</v>
      </c>
      <c r="BQ17" s="2">
        <f t="shared" si="9"/>
        <v>28</v>
      </c>
      <c r="BR17" s="2">
        <f t="shared" si="9"/>
        <v>30</v>
      </c>
      <c r="BS17" s="2">
        <f t="shared" si="9"/>
        <v>30</v>
      </c>
    </row>
    <row r="18" spans="1:71" ht="14.1" customHeight="1" x14ac:dyDescent="0.2">
      <c r="A18" s="7" t="s">
        <v>11</v>
      </c>
      <c r="B18" s="8">
        <v>110567</v>
      </c>
      <c r="C18" s="31">
        <v>274</v>
      </c>
      <c r="D18" s="8">
        <v>108535</v>
      </c>
      <c r="E18" s="31">
        <v>342</v>
      </c>
      <c r="F18" s="8">
        <v>107456</v>
      </c>
      <c r="G18" s="31">
        <v>480</v>
      </c>
      <c r="H18" s="8">
        <v>106052</v>
      </c>
      <c r="I18" s="31">
        <v>433</v>
      </c>
      <c r="J18" s="8">
        <v>103507</v>
      </c>
      <c r="K18" s="31">
        <v>364</v>
      </c>
      <c r="L18" s="8">
        <v>103782</v>
      </c>
      <c r="M18" s="31">
        <v>488</v>
      </c>
      <c r="N18" s="25">
        <v>105544</v>
      </c>
      <c r="O18" s="25">
        <v>414</v>
      </c>
      <c r="P18" s="35">
        <v>105492</v>
      </c>
      <c r="Q18" s="34">
        <v>328</v>
      </c>
      <c r="R18" s="39" t="s">
        <v>63</v>
      </c>
      <c r="S18" s="39" t="s">
        <v>64</v>
      </c>
      <c r="T18" s="35">
        <v>80985</v>
      </c>
      <c r="U18" s="34">
        <v>170</v>
      </c>
      <c r="V18" s="35">
        <v>102757</v>
      </c>
      <c r="W18" s="34">
        <v>253</v>
      </c>
      <c r="X18" s="35">
        <v>93541</v>
      </c>
      <c r="Y18" s="34">
        <v>165</v>
      </c>
      <c r="Z18" s="83" t="s">
        <v>207</v>
      </c>
      <c r="AA18" s="83" t="s">
        <v>236</v>
      </c>
      <c r="AB18" s="56" t="s">
        <v>115</v>
      </c>
      <c r="AC18" s="56" t="s">
        <v>147</v>
      </c>
      <c r="AD18" s="8">
        <v>123694</v>
      </c>
      <c r="AE18" s="8">
        <v>122114</v>
      </c>
      <c r="AF18" s="8">
        <v>121327</v>
      </c>
      <c r="AG18" s="8">
        <v>118862</v>
      </c>
      <c r="AH18" s="8">
        <v>117815</v>
      </c>
      <c r="AI18" s="8">
        <v>116751</v>
      </c>
      <c r="AJ18" s="8">
        <v>116005</v>
      </c>
      <c r="AK18" s="8">
        <v>115722</v>
      </c>
      <c r="AL18" s="8">
        <v>110159</v>
      </c>
      <c r="AM18" s="8">
        <v>84546</v>
      </c>
      <c r="AN18" s="8">
        <v>106775</v>
      </c>
      <c r="AO18" s="8">
        <v>97886</v>
      </c>
      <c r="AP18" s="60" t="s">
        <v>266</v>
      </c>
      <c r="AQ18" s="60" t="s">
        <v>174</v>
      </c>
      <c r="AR18" s="9">
        <f>(B18+C18)/AD18</f>
        <v>0.89609035199767162</v>
      </c>
      <c r="AS18" s="9">
        <f>(D18+E18)/AE18</f>
        <v>0.89160129059731075</v>
      </c>
      <c r="AT18" s="9">
        <f>(F18+G18)/AF18</f>
        <v>0.88962885425338134</v>
      </c>
      <c r="AU18" s="9">
        <f>(H18+I18)/AG18</f>
        <v>0.8958708418165604</v>
      </c>
      <c r="AV18" s="9">
        <f>(J18+K18)/AH18</f>
        <v>0.8816449518312609</v>
      </c>
      <c r="AW18" s="9">
        <f>(L18+M18)/AI18</f>
        <v>0.89309727539806938</v>
      </c>
      <c r="AX18" s="9">
        <f>(N18+O18)/AJ18</f>
        <v>0.91339166415240725</v>
      </c>
      <c r="AY18" s="9">
        <f>(P18+Q18)/AK18</f>
        <v>0.91443286496949583</v>
      </c>
      <c r="AZ18" s="9">
        <f>(R18+S18)/AL18</f>
        <v>0.96041176844379483</v>
      </c>
      <c r="BA18" s="9">
        <f>(T18+U18)/AM18</f>
        <v>0.95989165661296805</v>
      </c>
      <c r="BB18" s="9">
        <f>(V18+W18)/AN18</f>
        <v>0.96473893701709201</v>
      </c>
      <c r="BC18" s="9">
        <f>(X18+Y18)/AO18</f>
        <v>0.95729726416443617</v>
      </c>
      <c r="BD18" s="9">
        <f>(Z18+AA18)/AP18</f>
        <v>0.95179692574150254</v>
      </c>
      <c r="BE18" s="9">
        <f t="shared" si="0"/>
        <v>0.93785556443650386</v>
      </c>
      <c r="BF18" s="2">
        <f t="shared" si="1"/>
        <v>16</v>
      </c>
      <c r="BG18" s="2">
        <f t="shared" si="2"/>
        <v>18</v>
      </c>
      <c r="BH18" s="2">
        <f t="shared" si="3"/>
        <v>20</v>
      </c>
      <c r="BI18" s="2">
        <f t="shared" si="4"/>
        <v>23</v>
      </c>
      <c r="BJ18" s="2">
        <f t="shared" si="5"/>
        <v>24</v>
      </c>
      <c r="BK18" s="2">
        <f t="shared" si="6"/>
        <v>22</v>
      </c>
      <c r="BL18" s="2">
        <f t="shared" si="6"/>
        <v>21</v>
      </c>
      <c r="BM18" s="2">
        <f t="shared" si="7"/>
        <v>23</v>
      </c>
      <c r="BN18" s="2">
        <f t="shared" si="8"/>
        <v>15</v>
      </c>
      <c r="BO18" s="2">
        <f t="shared" si="9"/>
        <v>13</v>
      </c>
      <c r="BP18" s="2">
        <f t="shared" si="9"/>
        <v>10</v>
      </c>
      <c r="BQ18" s="2">
        <f t="shared" si="9"/>
        <v>11</v>
      </c>
      <c r="BR18" s="2">
        <f>_xlfn.RANK.EQ(BD18,BD$8:BD$39,0)</f>
        <v>10</v>
      </c>
      <c r="BS18" s="2">
        <f t="shared" si="9"/>
        <v>14</v>
      </c>
    </row>
    <row r="19" spans="1:71" ht="14.1" customHeight="1" x14ac:dyDescent="0.2">
      <c r="A19" s="7" t="s">
        <v>12</v>
      </c>
      <c r="B19" s="8">
        <v>67875</v>
      </c>
      <c r="C19" s="31">
        <v>346</v>
      </c>
      <c r="D19" s="8">
        <v>68215</v>
      </c>
      <c r="E19" s="31">
        <v>407</v>
      </c>
      <c r="F19" s="8">
        <v>71931</v>
      </c>
      <c r="G19" s="31">
        <v>547</v>
      </c>
      <c r="H19" s="8">
        <v>63541</v>
      </c>
      <c r="I19" s="31">
        <v>553</v>
      </c>
      <c r="J19" s="8">
        <v>58889</v>
      </c>
      <c r="K19" s="31">
        <v>388</v>
      </c>
      <c r="L19" s="8">
        <v>60701</v>
      </c>
      <c r="M19" s="31">
        <v>620</v>
      </c>
      <c r="N19" s="25">
        <v>55097</v>
      </c>
      <c r="O19" s="25">
        <v>489</v>
      </c>
      <c r="P19" s="35">
        <v>52016</v>
      </c>
      <c r="Q19" s="34">
        <v>573</v>
      </c>
      <c r="R19" s="39" t="s">
        <v>65</v>
      </c>
      <c r="S19" s="39" t="s">
        <v>66</v>
      </c>
      <c r="T19" s="35">
        <v>41052</v>
      </c>
      <c r="U19" s="34">
        <v>612</v>
      </c>
      <c r="V19" s="35">
        <v>45125</v>
      </c>
      <c r="W19" s="34">
        <v>672</v>
      </c>
      <c r="X19" s="35">
        <v>60993</v>
      </c>
      <c r="Y19" s="34">
        <v>773</v>
      </c>
      <c r="Z19" s="83" t="s">
        <v>208</v>
      </c>
      <c r="AA19" s="83" t="s">
        <v>237</v>
      </c>
      <c r="AB19" s="56" t="s">
        <v>116</v>
      </c>
      <c r="AC19" s="56" t="s">
        <v>148</v>
      </c>
      <c r="AD19" s="8">
        <v>115244</v>
      </c>
      <c r="AE19" s="8">
        <v>100000</v>
      </c>
      <c r="AF19" s="8">
        <v>104175</v>
      </c>
      <c r="AG19" s="8">
        <v>92319</v>
      </c>
      <c r="AH19" s="8">
        <v>81956</v>
      </c>
      <c r="AI19" s="8">
        <v>89280</v>
      </c>
      <c r="AJ19" s="8">
        <v>81474</v>
      </c>
      <c r="AK19" s="8">
        <v>75530</v>
      </c>
      <c r="AL19" s="8">
        <v>78334</v>
      </c>
      <c r="AM19" s="8">
        <v>60022</v>
      </c>
      <c r="AN19" s="8">
        <v>66873</v>
      </c>
      <c r="AO19" s="8">
        <v>72436</v>
      </c>
      <c r="AP19" s="60" t="s">
        <v>267</v>
      </c>
      <c r="AQ19" s="60" t="s">
        <v>175</v>
      </c>
      <c r="AR19" s="9">
        <f>(B19+C19)/AD19</f>
        <v>0.59197008087188918</v>
      </c>
      <c r="AS19" s="9">
        <f>(D19+E19)/AE19</f>
        <v>0.68622000000000005</v>
      </c>
      <c r="AT19" s="9">
        <f>(F19+G19)/AF19</f>
        <v>0.69573314134869213</v>
      </c>
      <c r="AU19" s="9">
        <f>(H19+I19)/AG19</f>
        <v>0.69426661900583841</v>
      </c>
      <c r="AV19" s="9">
        <f>(J19+K19)/AH19</f>
        <v>0.72327834447752448</v>
      </c>
      <c r="AW19" s="9">
        <f>(L19+M19)/AI19</f>
        <v>0.68683915770609316</v>
      </c>
      <c r="AX19" s="9">
        <f>(N19+O19)/AJ19</f>
        <v>0.68225446154601466</v>
      </c>
      <c r="AY19" s="9">
        <f>(P19+Q19)/AK19</f>
        <v>0.69626638421819143</v>
      </c>
      <c r="AZ19" s="9">
        <f>(R19+S19)/AL19</f>
        <v>0.69825363188398393</v>
      </c>
      <c r="BA19" s="9">
        <f>(T19+U19)/AM19</f>
        <v>0.69414547999067011</v>
      </c>
      <c r="BB19" s="9">
        <f>(V19+W19)/AN19</f>
        <v>0.68483543433074634</v>
      </c>
      <c r="BC19" s="9">
        <f>(X19+Y19)/AO19</f>
        <v>0.85269755370257883</v>
      </c>
      <c r="BD19" s="9">
        <f>(Z19+AA19)/AP19</f>
        <v>0.87868120279763662</v>
      </c>
      <c r="BE19" s="9">
        <f t="shared" si="0"/>
        <v>0.90048817123544878</v>
      </c>
      <c r="BF19" s="2">
        <f t="shared" si="1"/>
        <v>31</v>
      </c>
      <c r="BG19" s="2">
        <f t="shared" si="2"/>
        <v>30</v>
      </c>
      <c r="BH19" s="2">
        <f t="shared" si="3"/>
        <v>30</v>
      </c>
      <c r="BI19" s="2">
        <f t="shared" si="4"/>
        <v>30</v>
      </c>
      <c r="BJ19" s="2">
        <f t="shared" si="5"/>
        <v>30</v>
      </c>
      <c r="BK19" s="2">
        <f t="shared" si="6"/>
        <v>30</v>
      </c>
      <c r="BL19" s="2">
        <f t="shared" si="6"/>
        <v>30</v>
      </c>
      <c r="BM19" s="2">
        <f t="shared" si="7"/>
        <v>30</v>
      </c>
      <c r="BN19" s="2">
        <f t="shared" si="8"/>
        <v>30</v>
      </c>
      <c r="BO19" s="2">
        <f t="shared" si="9"/>
        <v>30</v>
      </c>
      <c r="BP19" s="2">
        <f t="shared" si="9"/>
        <v>30</v>
      </c>
      <c r="BQ19" s="2">
        <f t="shared" si="9"/>
        <v>26</v>
      </c>
      <c r="BR19" s="2">
        <f t="shared" si="9"/>
        <v>22</v>
      </c>
      <c r="BS19" s="2">
        <f t="shared" si="9"/>
        <v>22</v>
      </c>
    </row>
    <row r="20" spans="1:71" ht="14.1" customHeight="1" x14ac:dyDescent="0.2">
      <c r="A20" s="7" t="s">
        <v>13</v>
      </c>
      <c r="B20" s="8">
        <v>52751</v>
      </c>
      <c r="C20" s="31">
        <v>133</v>
      </c>
      <c r="D20" s="8">
        <v>51695</v>
      </c>
      <c r="E20" s="31">
        <v>57</v>
      </c>
      <c r="F20" s="8">
        <v>49765</v>
      </c>
      <c r="G20" s="31">
        <v>33</v>
      </c>
      <c r="H20" s="8">
        <v>47214</v>
      </c>
      <c r="I20" s="31">
        <v>24</v>
      </c>
      <c r="J20" s="8">
        <v>46961</v>
      </c>
      <c r="K20" s="31">
        <v>28</v>
      </c>
      <c r="L20" s="8">
        <v>44744</v>
      </c>
      <c r="M20" s="31">
        <v>30</v>
      </c>
      <c r="N20" s="25">
        <v>44747</v>
      </c>
      <c r="O20" s="25">
        <v>39</v>
      </c>
      <c r="P20" s="35">
        <v>42522</v>
      </c>
      <c r="Q20" s="34">
        <v>59</v>
      </c>
      <c r="R20" s="39" t="s">
        <v>67</v>
      </c>
      <c r="S20" s="39" t="s">
        <v>68</v>
      </c>
      <c r="T20" s="35">
        <v>28872</v>
      </c>
      <c r="U20" s="34">
        <v>31</v>
      </c>
      <c r="V20" s="35">
        <v>34425</v>
      </c>
      <c r="W20" s="34">
        <v>62</v>
      </c>
      <c r="X20" s="35">
        <v>33654</v>
      </c>
      <c r="Y20" s="34">
        <v>15</v>
      </c>
      <c r="Z20" s="83" t="s">
        <v>209</v>
      </c>
      <c r="AA20" s="83" t="s">
        <v>103</v>
      </c>
      <c r="AB20" s="56" t="s">
        <v>117</v>
      </c>
      <c r="AC20" s="56" t="s">
        <v>149</v>
      </c>
      <c r="AD20" s="8">
        <v>63648</v>
      </c>
      <c r="AE20" s="8">
        <v>60114</v>
      </c>
      <c r="AF20" s="8">
        <v>59197</v>
      </c>
      <c r="AG20" s="8">
        <v>54324</v>
      </c>
      <c r="AH20" s="8">
        <v>54374</v>
      </c>
      <c r="AI20" s="8">
        <v>52810</v>
      </c>
      <c r="AJ20" s="8">
        <v>50142</v>
      </c>
      <c r="AK20" s="8">
        <v>47937</v>
      </c>
      <c r="AL20" s="8">
        <v>44751</v>
      </c>
      <c r="AM20" s="8">
        <v>37586</v>
      </c>
      <c r="AN20" s="8">
        <v>39373</v>
      </c>
      <c r="AO20" s="8">
        <v>37884</v>
      </c>
      <c r="AP20" s="60" t="s">
        <v>268</v>
      </c>
      <c r="AQ20" s="60" t="s">
        <v>176</v>
      </c>
      <c r="AR20" s="9">
        <f>(B20+C20)/AD20</f>
        <v>0.83088235294117652</v>
      </c>
      <c r="AS20" s="9">
        <f>(D20+E20)/AE20</f>
        <v>0.86089762784043655</v>
      </c>
      <c r="AT20" s="9">
        <f>(F20+G20)/AF20</f>
        <v>0.84122506208084868</v>
      </c>
      <c r="AU20" s="9">
        <f>(H20+I20)/AG20</f>
        <v>0.86956041528606143</v>
      </c>
      <c r="AV20" s="9">
        <f>(J20+K20)/AH20</f>
        <v>0.8641814102328319</v>
      </c>
      <c r="AW20" s="9">
        <f>(L20+M20)/AI20</f>
        <v>0.84783185002840367</v>
      </c>
      <c r="AX20" s="9">
        <f>(N20+O20)/AJ20</f>
        <v>0.89318335925970249</v>
      </c>
      <c r="AY20" s="9">
        <f>(P20+Q20)/AK20</f>
        <v>0.88827002106932018</v>
      </c>
      <c r="AZ20" s="9">
        <f>(R20+S20)/AL20</f>
        <v>0.87640499653639026</v>
      </c>
      <c r="BA20" s="9">
        <f>(T20+U20)/AM20</f>
        <v>0.76898313201724044</v>
      </c>
      <c r="BB20" s="9">
        <f>(V20+W20)/AN20</f>
        <v>0.87590480786325653</v>
      </c>
      <c r="BC20" s="9">
        <f>(X20+Y20)/AO20</f>
        <v>0.88873930947101676</v>
      </c>
      <c r="BD20" s="9">
        <f>(Z20+AA20)/AP20</f>
        <v>0.94058488457659917</v>
      </c>
      <c r="BE20" s="9">
        <f t="shared" si="0"/>
        <v>0.92812472213165775</v>
      </c>
      <c r="BF20" s="2">
        <f t="shared" si="1"/>
        <v>23</v>
      </c>
      <c r="BG20" s="2">
        <f t="shared" si="2"/>
        <v>26</v>
      </c>
      <c r="BH20" s="2">
        <f t="shared" si="3"/>
        <v>26</v>
      </c>
      <c r="BI20" s="2">
        <f t="shared" si="4"/>
        <v>24</v>
      </c>
      <c r="BJ20" s="2">
        <f t="shared" si="5"/>
        <v>27</v>
      </c>
      <c r="BK20" s="2">
        <f t="shared" si="6"/>
        <v>26</v>
      </c>
      <c r="BL20" s="2">
        <f t="shared" si="6"/>
        <v>23</v>
      </c>
      <c r="BM20" s="2">
        <f t="shared" si="7"/>
        <v>24</v>
      </c>
      <c r="BN20" s="2">
        <f t="shared" si="8"/>
        <v>25</v>
      </c>
      <c r="BO20" s="2">
        <f t="shared" si="9"/>
        <v>29</v>
      </c>
      <c r="BP20" s="2">
        <f t="shared" si="9"/>
        <v>27</v>
      </c>
      <c r="BQ20" s="2">
        <f t="shared" si="9"/>
        <v>22</v>
      </c>
      <c r="BR20" s="2">
        <f t="shared" si="9"/>
        <v>14</v>
      </c>
      <c r="BS20" s="2">
        <f t="shared" si="9"/>
        <v>18</v>
      </c>
    </row>
    <row r="21" spans="1:71" ht="14.1" customHeight="1" x14ac:dyDescent="0.2">
      <c r="A21" s="7" t="s">
        <v>14</v>
      </c>
      <c r="B21" s="8">
        <v>153545</v>
      </c>
      <c r="C21" s="31">
        <v>881</v>
      </c>
      <c r="D21" s="8">
        <v>145421</v>
      </c>
      <c r="E21" s="31">
        <v>408</v>
      </c>
      <c r="F21" s="8">
        <v>151841</v>
      </c>
      <c r="G21" s="31">
        <v>248</v>
      </c>
      <c r="H21" s="8">
        <v>150906</v>
      </c>
      <c r="I21" s="31">
        <v>187</v>
      </c>
      <c r="J21" s="8">
        <v>147242</v>
      </c>
      <c r="K21" s="31">
        <v>168</v>
      </c>
      <c r="L21" s="8">
        <v>142230</v>
      </c>
      <c r="M21" s="31">
        <v>270</v>
      </c>
      <c r="N21" s="25">
        <v>147077</v>
      </c>
      <c r="O21" s="25">
        <v>256</v>
      </c>
      <c r="P21" s="35">
        <v>138588</v>
      </c>
      <c r="Q21" s="34">
        <v>272</v>
      </c>
      <c r="R21" s="39" t="s">
        <v>69</v>
      </c>
      <c r="S21" s="39" t="s">
        <v>70</v>
      </c>
      <c r="T21" s="35">
        <v>108412</v>
      </c>
      <c r="U21" s="34">
        <v>214</v>
      </c>
      <c r="V21" s="35">
        <v>121601</v>
      </c>
      <c r="W21" s="34">
        <v>242</v>
      </c>
      <c r="X21" s="35">
        <v>129758</v>
      </c>
      <c r="Y21" s="34">
        <v>233</v>
      </c>
      <c r="Z21" s="83" t="s">
        <v>210</v>
      </c>
      <c r="AA21" s="83" t="s">
        <v>238</v>
      </c>
      <c r="AB21" s="56" t="s">
        <v>118</v>
      </c>
      <c r="AC21" s="56" t="s">
        <v>150</v>
      </c>
      <c r="AD21" s="8">
        <v>163644</v>
      </c>
      <c r="AE21" s="8">
        <v>161703</v>
      </c>
      <c r="AF21" s="8">
        <v>160213</v>
      </c>
      <c r="AG21" s="8">
        <v>158831</v>
      </c>
      <c r="AH21" s="8">
        <v>151920</v>
      </c>
      <c r="AI21" s="8">
        <v>148980</v>
      </c>
      <c r="AJ21" s="8">
        <v>154772</v>
      </c>
      <c r="AK21" s="8">
        <v>151216</v>
      </c>
      <c r="AL21" s="8">
        <v>141530</v>
      </c>
      <c r="AM21" s="8">
        <v>120110</v>
      </c>
      <c r="AN21" s="8">
        <v>127873</v>
      </c>
      <c r="AO21" s="8">
        <v>132616</v>
      </c>
      <c r="AP21" s="60" t="s">
        <v>269</v>
      </c>
      <c r="AQ21" s="60" t="s">
        <v>177</v>
      </c>
      <c r="AR21" s="9">
        <f>(B21+C21)/AD21</f>
        <v>0.94367040649214151</v>
      </c>
      <c r="AS21" s="9">
        <f>(D21+E21)/AE21</f>
        <v>0.90183237169378427</v>
      </c>
      <c r="AT21" s="9">
        <f>(F21+G21)/AF21</f>
        <v>0.94929250435357926</v>
      </c>
      <c r="AU21" s="9">
        <f>(H21+I21)/AG21</f>
        <v>0.95128155083075727</v>
      </c>
      <c r="AV21" s="9">
        <f>(J21+K21)/AH21</f>
        <v>0.97031332280147442</v>
      </c>
      <c r="AW21" s="9">
        <f>(L21+M21)/AI21</f>
        <v>0.95650422875553764</v>
      </c>
      <c r="AX21" s="9">
        <f>(N21+O21)/AJ21</f>
        <v>0.95193575065257285</v>
      </c>
      <c r="AY21" s="9">
        <f>(P21+Q21)/AK21</f>
        <v>0.91828906993968895</v>
      </c>
      <c r="AZ21" s="9">
        <f>(R21+S21)/AL21</f>
        <v>0.9360912880661344</v>
      </c>
      <c r="BA21" s="9">
        <f>(T21+U21)/AM21</f>
        <v>0.90438764465906252</v>
      </c>
      <c r="BB21" s="9">
        <f>(V21+W21)/AN21</f>
        <v>0.95284383724476629</v>
      </c>
      <c r="BC21" s="9">
        <f>(X21+Y21)/AO21</f>
        <v>0.98020600832478733</v>
      </c>
      <c r="BD21" s="9">
        <f>(Z21+AA21)/AP21</f>
        <v>0.98393506122732433</v>
      </c>
      <c r="BE21" s="9">
        <f t="shared" si="0"/>
        <v>0.98765521924718669</v>
      </c>
      <c r="BF21" s="2">
        <f t="shared" si="1"/>
        <v>11</v>
      </c>
      <c r="BG21" s="2">
        <f t="shared" si="2"/>
        <v>15</v>
      </c>
      <c r="BH21" s="2">
        <f t="shared" si="3"/>
        <v>12</v>
      </c>
      <c r="BI21" s="2">
        <f t="shared" si="4"/>
        <v>11</v>
      </c>
      <c r="BJ21" s="2">
        <f t="shared" si="5"/>
        <v>8</v>
      </c>
      <c r="BK21" s="2">
        <f t="shared" si="6"/>
        <v>13</v>
      </c>
      <c r="BL21" s="2">
        <f t="shared" si="6"/>
        <v>14</v>
      </c>
      <c r="BM21" s="2">
        <f t="shared" si="7"/>
        <v>22</v>
      </c>
      <c r="BN21" s="2">
        <f t="shared" si="8"/>
        <v>21</v>
      </c>
      <c r="BO21" s="2">
        <f t="shared" si="9"/>
        <v>23</v>
      </c>
      <c r="BP21" s="2">
        <f t="shared" si="9"/>
        <v>15</v>
      </c>
      <c r="BQ21" s="2">
        <f t="shared" si="9"/>
        <v>7</v>
      </c>
      <c r="BR21" s="2">
        <f t="shared" si="9"/>
        <v>3</v>
      </c>
      <c r="BS21" s="2">
        <f t="shared" si="9"/>
        <v>2</v>
      </c>
    </row>
    <row r="22" spans="1:71" ht="14.1" customHeight="1" x14ac:dyDescent="0.1">
      <c r="A22" s="7" t="s">
        <v>15</v>
      </c>
      <c r="B22" s="8">
        <v>307996</v>
      </c>
      <c r="C22" s="8">
        <v>7273</v>
      </c>
      <c r="D22" s="8">
        <v>309082</v>
      </c>
      <c r="E22" s="8">
        <v>5800</v>
      </c>
      <c r="F22" s="8">
        <v>307588</v>
      </c>
      <c r="G22" s="8">
        <v>4881</v>
      </c>
      <c r="H22" s="8">
        <v>296249</v>
      </c>
      <c r="I22" s="8">
        <v>7964</v>
      </c>
      <c r="J22" s="8">
        <v>253437</v>
      </c>
      <c r="K22" s="8">
        <v>1764</v>
      </c>
      <c r="L22" s="8">
        <v>259590</v>
      </c>
      <c r="M22" s="31">
        <v>488</v>
      </c>
      <c r="N22" s="25">
        <v>268170</v>
      </c>
      <c r="O22" s="25">
        <v>558</v>
      </c>
      <c r="P22" s="35">
        <v>255547</v>
      </c>
      <c r="Q22" s="34">
        <v>720</v>
      </c>
      <c r="R22" s="39" t="s">
        <v>71</v>
      </c>
      <c r="S22" s="39" t="s">
        <v>72</v>
      </c>
      <c r="T22" s="35">
        <v>171560</v>
      </c>
      <c r="U22" s="34">
        <v>478</v>
      </c>
      <c r="V22" s="35">
        <v>203096</v>
      </c>
      <c r="W22" s="34">
        <v>447</v>
      </c>
      <c r="X22" s="35">
        <v>211433</v>
      </c>
      <c r="Y22" s="34">
        <v>368</v>
      </c>
      <c r="Z22" s="83" t="s">
        <v>211</v>
      </c>
      <c r="AA22" s="83" t="s">
        <v>239</v>
      </c>
      <c r="AB22" s="56" t="s">
        <v>119</v>
      </c>
      <c r="AC22" s="56" t="s">
        <v>151</v>
      </c>
      <c r="AD22" s="8">
        <v>325268</v>
      </c>
      <c r="AE22" s="8">
        <v>323733</v>
      </c>
      <c r="AF22" s="8">
        <v>316110</v>
      </c>
      <c r="AG22" s="8">
        <v>313780</v>
      </c>
      <c r="AH22" s="8">
        <v>300553</v>
      </c>
      <c r="AI22" s="8">
        <v>292171</v>
      </c>
      <c r="AJ22" s="8">
        <v>283711</v>
      </c>
      <c r="AK22" s="8">
        <v>269821</v>
      </c>
      <c r="AL22" s="8">
        <v>250972</v>
      </c>
      <c r="AM22" s="8">
        <v>183268</v>
      </c>
      <c r="AN22" s="8">
        <v>217083</v>
      </c>
      <c r="AO22" s="8">
        <v>217873</v>
      </c>
      <c r="AP22" s="60" t="s">
        <v>270</v>
      </c>
      <c r="AQ22" s="60" t="s">
        <v>178</v>
      </c>
      <c r="AR22" s="9">
        <f>(B22+C22)/AD22</f>
        <v>0.96925919549417716</v>
      </c>
      <c r="AS22" s="9">
        <f>(D22+E22)/AE22</f>
        <v>0.97265956822443189</v>
      </c>
      <c r="AT22" s="9">
        <f>(F22+G22)/AF22</f>
        <v>0.98848185758122176</v>
      </c>
      <c r="AU22" s="9">
        <f>(H22+I22)/AG22</f>
        <v>0.96951048505322202</v>
      </c>
      <c r="AV22" s="9">
        <f>(J22+K22)/AH22</f>
        <v>0.84910481678772132</v>
      </c>
      <c r="AW22" s="9">
        <f>(L22+M22)/AI22</f>
        <v>0.89015679174182238</v>
      </c>
      <c r="AX22" s="9">
        <f>(N22+O22)/AJ22</f>
        <v>0.94718921719637239</v>
      </c>
      <c r="AY22" s="9">
        <f>(P22+Q22)/AK22</f>
        <v>0.94976669718072348</v>
      </c>
      <c r="AZ22" s="9">
        <f>(R22+S22)/AL22</f>
        <v>0.95333742409511824</v>
      </c>
      <c r="BA22" s="9">
        <f>(T22+U22)/AM22</f>
        <v>0.93872361787109593</v>
      </c>
      <c r="BB22" s="9">
        <f>(V22+W22)/AN22</f>
        <v>0.93762754338202436</v>
      </c>
      <c r="BC22" s="9">
        <f>(X22+Y22)/AO22</f>
        <v>0.97213055312039587</v>
      </c>
      <c r="BD22" s="9">
        <f>(Z22+AA22)/AP22</f>
        <v>0.97225001924409205</v>
      </c>
      <c r="BE22" s="9">
        <f t="shared" si="0"/>
        <v>0.97757506255212678</v>
      </c>
      <c r="BF22" s="2">
        <f t="shared" si="1"/>
        <v>7</v>
      </c>
      <c r="BG22" s="2">
        <f t="shared" si="2"/>
        <v>6</v>
      </c>
      <c r="BH22" s="2">
        <f t="shared" si="3"/>
        <v>3</v>
      </c>
      <c r="BI22" s="2">
        <f t="shared" si="4"/>
        <v>8</v>
      </c>
      <c r="BJ22" s="2">
        <f t="shared" si="5"/>
        <v>28</v>
      </c>
      <c r="BK22" s="2">
        <f t="shared" si="6"/>
        <v>23</v>
      </c>
      <c r="BL22" s="2">
        <f t="shared" si="6"/>
        <v>15</v>
      </c>
      <c r="BM22" s="2">
        <f t="shared" si="7"/>
        <v>17</v>
      </c>
      <c r="BN22" s="2">
        <f t="shared" si="8"/>
        <v>16</v>
      </c>
      <c r="BO22" s="2">
        <f t="shared" si="9"/>
        <v>17</v>
      </c>
      <c r="BP22" s="2">
        <f t="shared" si="9"/>
        <v>17</v>
      </c>
      <c r="BQ22" s="2">
        <f t="shared" si="9"/>
        <v>9</v>
      </c>
      <c r="BR22" s="2">
        <f t="shared" si="9"/>
        <v>5</v>
      </c>
      <c r="BS22" s="2">
        <f t="shared" si="9"/>
        <v>4</v>
      </c>
    </row>
    <row r="23" spans="1:71" ht="14.1" customHeight="1" x14ac:dyDescent="0.1">
      <c r="A23" s="7" t="s">
        <v>16</v>
      </c>
      <c r="B23" s="8">
        <v>102058</v>
      </c>
      <c r="C23" s="31">
        <v>428</v>
      </c>
      <c r="D23" s="8">
        <v>95728</v>
      </c>
      <c r="E23" s="31">
        <v>448</v>
      </c>
      <c r="F23" s="8">
        <v>98016</v>
      </c>
      <c r="G23" s="31">
        <v>457</v>
      </c>
      <c r="H23" s="8">
        <v>97283</v>
      </c>
      <c r="I23" s="31">
        <v>348</v>
      </c>
      <c r="J23" s="8">
        <v>91094</v>
      </c>
      <c r="K23" s="31">
        <v>280</v>
      </c>
      <c r="L23" s="8">
        <v>92785</v>
      </c>
      <c r="M23" s="31">
        <v>304</v>
      </c>
      <c r="N23" s="25">
        <v>82195</v>
      </c>
      <c r="O23" s="25">
        <v>230</v>
      </c>
      <c r="P23" s="35">
        <v>87587</v>
      </c>
      <c r="Q23" s="34">
        <v>279</v>
      </c>
      <c r="R23" s="39" t="s">
        <v>73</v>
      </c>
      <c r="S23" s="39" t="s">
        <v>74</v>
      </c>
      <c r="T23" s="35">
        <v>72174</v>
      </c>
      <c r="U23" s="34">
        <v>91</v>
      </c>
      <c r="V23" s="35">
        <v>75483</v>
      </c>
      <c r="W23" s="35">
        <v>1165</v>
      </c>
      <c r="X23" s="35">
        <v>72785</v>
      </c>
      <c r="Y23" s="34">
        <v>381</v>
      </c>
      <c r="Z23" s="83" t="s">
        <v>212</v>
      </c>
      <c r="AA23" s="83" t="s">
        <v>240</v>
      </c>
      <c r="AB23" s="56" t="s">
        <v>120</v>
      </c>
      <c r="AC23" s="56" t="s">
        <v>152</v>
      </c>
      <c r="AD23" s="8">
        <v>112051</v>
      </c>
      <c r="AE23" s="8">
        <v>105418</v>
      </c>
      <c r="AF23" s="8">
        <v>105814</v>
      </c>
      <c r="AG23" s="8">
        <v>104955</v>
      </c>
      <c r="AH23" s="8">
        <v>99097</v>
      </c>
      <c r="AI23" s="8">
        <v>97227</v>
      </c>
      <c r="AJ23" s="8">
        <v>96570</v>
      </c>
      <c r="AK23" s="8">
        <v>92231</v>
      </c>
      <c r="AL23" s="8">
        <v>92551</v>
      </c>
      <c r="AM23" s="8">
        <v>74069</v>
      </c>
      <c r="AN23" s="8">
        <v>82989</v>
      </c>
      <c r="AO23" s="8">
        <v>83401</v>
      </c>
      <c r="AP23" s="60" t="s">
        <v>271</v>
      </c>
      <c r="AQ23" s="60" t="s">
        <v>179</v>
      </c>
      <c r="AR23" s="9">
        <f>(B23+C23)/AD23</f>
        <v>0.91463708489884066</v>
      </c>
      <c r="AS23" s="9">
        <f>(D23+E23)/AE23</f>
        <v>0.91232996262497867</v>
      </c>
      <c r="AT23" s="9">
        <f>(F23+G23)/AF23</f>
        <v>0.93062354697866068</v>
      </c>
      <c r="AU23" s="9">
        <f>(H23+I23)/AG23</f>
        <v>0.93021771235291317</v>
      </c>
      <c r="AV23" s="9">
        <f>(J23+K23)/AH23</f>
        <v>0.92206625831256239</v>
      </c>
      <c r="AW23" s="9">
        <f>(L23+M23)/AI23</f>
        <v>0.95743980581525712</v>
      </c>
      <c r="AX23" s="9">
        <f>(N23+O23)/AJ23</f>
        <v>0.8535259397328363</v>
      </c>
      <c r="AY23" s="9">
        <f>(P23+Q23)/AK23</f>
        <v>0.95267317929980155</v>
      </c>
      <c r="AZ23" s="9">
        <f>(R23+S23)/AL23</f>
        <v>0.96672105109615236</v>
      </c>
      <c r="BA23" s="9">
        <f>(T23+U23)/AM23</f>
        <v>0.97564433163671715</v>
      </c>
      <c r="BB23" s="9">
        <f>(V23+W23)/AN23</f>
        <v>0.92359228331465615</v>
      </c>
      <c r="BC23" s="9">
        <f>(X23+Y23)/AO23</f>
        <v>0.87727964892507282</v>
      </c>
      <c r="BD23" s="9">
        <f>(Z23+AA23)/AP23</f>
        <v>0.86297087278715523</v>
      </c>
      <c r="BE23" s="9">
        <f t="shared" si="0"/>
        <v>0.94032710214546322</v>
      </c>
      <c r="BF23" s="2">
        <f t="shared" si="1"/>
        <v>14</v>
      </c>
      <c r="BG23" s="2">
        <f t="shared" si="2"/>
        <v>13</v>
      </c>
      <c r="BH23" s="2">
        <f t="shared" si="3"/>
        <v>15</v>
      </c>
      <c r="BI23" s="2">
        <f t="shared" si="4"/>
        <v>17</v>
      </c>
      <c r="BJ23" s="2">
        <f t="shared" si="5"/>
        <v>17</v>
      </c>
      <c r="BK23" s="2">
        <f t="shared" si="6"/>
        <v>12</v>
      </c>
      <c r="BL23" s="2">
        <f t="shared" si="6"/>
        <v>25</v>
      </c>
      <c r="BM23" s="2">
        <f t="shared" si="7"/>
        <v>16</v>
      </c>
      <c r="BN23" s="2">
        <f t="shared" si="8"/>
        <v>12</v>
      </c>
      <c r="BO23" s="2">
        <f t="shared" si="9"/>
        <v>9</v>
      </c>
      <c r="BP23" s="2">
        <f t="shared" si="9"/>
        <v>19</v>
      </c>
      <c r="BQ23" s="2">
        <f t="shared" si="9"/>
        <v>24</v>
      </c>
      <c r="BR23" s="2">
        <f t="shared" si="9"/>
        <v>23</v>
      </c>
      <c r="BS23" s="2">
        <f t="shared" si="9"/>
        <v>12</v>
      </c>
    </row>
    <row r="24" spans="1:71" ht="14.1" customHeight="1" x14ac:dyDescent="0.2">
      <c r="A24" s="7" t="s">
        <v>17</v>
      </c>
      <c r="B24" s="8">
        <v>32067</v>
      </c>
      <c r="C24" s="31">
        <v>44</v>
      </c>
      <c r="D24" s="8">
        <v>28887</v>
      </c>
      <c r="E24" s="31">
        <v>16</v>
      </c>
      <c r="F24" s="8">
        <v>35305</v>
      </c>
      <c r="G24" s="31">
        <v>30</v>
      </c>
      <c r="H24" s="8">
        <v>35454</v>
      </c>
      <c r="I24" s="31">
        <v>25</v>
      </c>
      <c r="J24" s="8">
        <v>33515</v>
      </c>
      <c r="K24" s="31">
        <v>19</v>
      </c>
      <c r="L24" s="8">
        <v>32472</v>
      </c>
      <c r="M24" s="31">
        <v>16</v>
      </c>
      <c r="N24" s="25">
        <v>32577</v>
      </c>
      <c r="O24" s="25">
        <v>24</v>
      </c>
      <c r="P24" s="35">
        <v>29758</v>
      </c>
      <c r="Q24" s="34">
        <v>15</v>
      </c>
      <c r="R24" s="39" t="s">
        <v>75</v>
      </c>
      <c r="S24" s="39" t="s">
        <v>43</v>
      </c>
      <c r="T24" s="35">
        <v>23726</v>
      </c>
      <c r="U24" s="34">
        <v>42</v>
      </c>
      <c r="V24" s="35">
        <v>24484</v>
      </c>
      <c r="W24" s="34">
        <v>38</v>
      </c>
      <c r="X24" s="35">
        <v>24020</v>
      </c>
      <c r="Y24" s="34">
        <v>17</v>
      </c>
      <c r="Z24" s="83" t="s">
        <v>213</v>
      </c>
      <c r="AA24" s="83" t="s">
        <v>241</v>
      </c>
      <c r="AB24" s="56" t="s">
        <v>121</v>
      </c>
      <c r="AC24" s="56" t="s">
        <v>153</v>
      </c>
      <c r="AD24" s="8">
        <v>40068</v>
      </c>
      <c r="AE24" s="8">
        <v>37454</v>
      </c>
      <c r="AF24" s="8">
        <v>37388</v>
      </c>
      <c r="AG24" s="8">
        <v>36814</v>
      </c>
      <c r="AH24" s="8">
        <v>37288</v>
      </c>
      <c r="AI24" s="8">
        <v>35871</v>
      </c>
      <c r="AJ24" s="8">
        <v>33315</v>
      </c>
      <c r="AK24" s="8">
        <v>30356</v>
      </c>
      <c r="AL24" s="8">
        <v>30039</v>
      </c>
      <c r="AM24" s="8">
        <v>24831</v>
      </c>
      <c r="AN24" s="8">
        <v>25720</v>
      </c>
      <c r="AO24" s="8">
        <v>26907</v>
      </c>
      <c r="AP24" s="60" t="s">
        <v>272</v>
      </c>
      <c r="AQ24" s="60" t="s">
        <v>180</v>
      </c>
      <c r="AR24" s="9">
        <f>(B24+C24)/AD24</f>
        <v>0.80141259858240987</v>
      </c>
      <c r="AS24" s="9">
        <f>(D24+E24)/AE24</f>
        <v>0.77169327708655955</v>
      </c>
      <c r="AT24" s="9">
        <f>(F24+G24)/AF24</f>
        <v>0.94508933347598156</v>
      </c>
      <c r="AU24" s="9">
        <f>(H24+I24)/AG24</f>
        <v>0.96373662193730647</v>
      </c>
      <c r="AV24" s="9">
        <f>(J24+K24)/AH24</f>
        <v>0.89932417936065223</v>
      </c>
      <c r="AW24" s="9">
        <f>(L24+M24)/AI24</f>
        <v>0.90568983301274009</v>
      </c>
      <c r="AX24" s="9">
        <f>(N24+O24)/AJ24</f>
        <v>0.97856821251688431</v>
      </c>
      <c r="AY24" s="9">
        <f>(P24+Q24)/AK24</f>
        <v>0.98079457108973511</v>
      </c>
      <c r="AZ24" s="9">
        <f>(R24+S24)/AL24</f>
        <v>0.97809514298079159</v>
      </c>
      <c r="BA24" s="9">
        <f>(T24+U24)/AM24</f>
        <v>0.95719060851355164</v>
      </c>
      <c r="BB24" s="9">
        <f>(V24+W24)/AN24</f>
        <v>0.9534214618973561</v>
      </c>
      <c r="BC24" s="9">
        <f>(X24+Y24)/AO24</f>
        <v>0.89333630653733231</v>
      </c>
      <c r="BD24" s="9">
        <f>(Z24+AA24)/AP24</f>
        <v>0.82746392761066279</v>
      </c>
      <c r="BE24" s="9">
        <f t="shared" si="0"/>
        <v>0.89218706244749368</v>
      </c>
      <c r="BF24" s="2">
        <f t="shared" si="1"/>
        <v>25</v>
      </c>
      <c r="BG24" s="2">
        <f t="shared" si="2"/>
        <v>28</v>
      </c>
      <c r="BH24" s="2">
        <f t="shared" si="3"/>
        <v>13</v>
      </c>
      <c r="BI24" s="2">
        <f t="shared" si="4"/>
        <v>10</v>
      </c>
      <c r="BJ24" s="2">
        <f t="shared" si="5"/>
        <v>21</v>
      </c>
      <c r="BK24" s="2">
        <f t="shared" si="6"/>
        <v>20</v>
      </c>
      <c r="BL24" s="2">
        <f t="shared" si="6"/>
        <v>9</v>
      </c>
      <c r="BM24" s="2">
        <f t="shared" si="7"/>
        <v>10</v>
      </c>
      <c r="BN24" s="2">
        <f t="shared" si="8"/>
        <v>9</v>
      </c>
      <c r="BO24" s="2">
        <f t="shared" si="9"/>
        <v>14</v>
      </c>
      <c r="BP24" s="2">
        <f t="shared" si="9"/>
        <v>14</v>
      </c>
      <c r="BQ24" s="2">
        <f t="shared" si="9"/>
        <v>21</v>
      </c>
      <c r="BR24" s="2">
        <f t="shared" si="9"/>
        <v>25</v>
      </c>
      <c r="BS24" s="2">
        <f t="shared" si="9"/>
        <v>24</v>
      </c>
    </row>
    <row r="25" spans="1:71" ht="14.1" customHeight="1" x14ac:dyDescent="0.2">
      <c r="A25" s="7" t="s">
        <v>18</v>
      </c>
      <c r="B25" s="8">
        <v>20290</v>
      </c>
      <c r="C25" s="31">
        <v>219</v>
      </c>
      <c r="D25" s="8">
        <v>19464</v>
      </c>
      <c r="E25" s="31">
        <v>312</v>
      </c>
      <c r="F25" s="8">
        <v>17503</v>
      </c>
      <c r="G25" s="31">
        <v>64</v>
      </c>
      <c r="H25" s="8">
        <v>16697</v>
      </c>
      <c r="I25" s="31">
        <v>265</v>
      </c>
      <c r="J25" s="8">
        <v>20809</v>
      </c>
      <c r="K25" s="31">
        <v>322</v>
      </c>
      <c r="L25" s="8">
        <v>16980</v>
      </c>
      <c r="M25" s="31">
        <v>8</v>
      </c>
      <c r="N25" s="25">
        <v>18187</v>
      </c>
      <c r="O25" s="25">
        <v>429</v>
      </c>
      <c r="P25" s="35">
        <v>20154</v>
      </c>
      <c r="Q25" s="34">
        <v>184</v>
      </c>
      <c r="R25" s="39" t="s">
        <v>76</v>
      </c>
      <c r="S25" s="39" t="s">
        <v>77</v>
      </c>
      <c r="T25" s="35">
        <v>15254</v>
      </c>
      <c r="U25" s="34">
        <v>18</v>
      </c>
      <c r="V25" s="35">
        <v>17361</v>
      </c>
      <c r="W25" s="34">
        <v>33</v>
      </c>
      <c r="X25" s="35">
        <v>19210</v>
      </c>
      <c r="Y25" s="34">
        <v>83</v>
      </c>
      <c r="Z25" s="83" t="s">
        <v>214</v>
      </c>
      <c r="AA25" s="83" t="s">
        <v>242</v>
      </c>
      <c r="AB25" s="56" t="s">
        <v>122</v>
      </c>
      <c r="AC25" s="56" t="s">
        <v>154</v>
      </c>
      <c r="AD25" s="8">
        <v>25948</v>
      </c>
      <c r="AE25" s="8">
        <v>26586</v>
      </c>
      <c r="AF25" s="8">
        <v>24820</v>
      </c>
      <c r="AG25" s="8">
        <v>23474</v>
      </c>
      <c r="AH25" s="8">
        <v>23360</v>
      </c>
      <c r="AI25" s="8">
        <v>21369</v>
      </c>
      <c r="AJ25" s="8">
        <v>21296</v>
      </c>
      <c r="AK25" s="8">
        <v>20864</v>
      </c>
      <c r="AL25" s="8">
        <v>19002</v>
      </c>
      <c r="AM25" s="8">
        <v>16601</v>
      </c>
      <c r="AN25" s="8">
        <v>18207</v>
      </c>
      <c r="AO25" s="8">
        <v>19779</v>
      </c>
      <c r="AP25" s="60" t="s">
        <v>273</v>
      </c>
      <c r="AQ25" s="60" t="s">
        <v>181</v>
      </c>
      <c r="AR25" s="9">
        <f>(B25+C25)/AD25</f>
        <v>0.79038846924618467</v>
      </c>
      <c r="AS25" s="9">
        <f>(D25+E25)/AE25</f>
        <v>0.7438501466937486</v>
      </c>
      <c r="AT25" s="9">
        <f>(F25+G25)/AF25</f>
        <v>0.7077759871071716</v>
      </c>
      <c r="AU25" s="9">
        <f>(H25+I25)/AG25</f>
        <v>0.72258669165885658</v>
      </c>
      <c r="AV25" s="9">
        <f>(J25+K25)/AH25</f>
        <v>0.90458047945205478</v>
      </c>
      <c r="AW25" s="9">
        <f>(L25+M25)/AI25</f>
        <v>0.79498338714960926</v>
      </c>
      <c r="AX25" s="9">
        <f>(N25+O25)/AJ25</f>
        <v>0.87415477084898574</v>
      </c>
      <c r="AY25" s="9">
        <f>(P25+Q25)/AK25</f>
        <v>0.97478911042944782</v>
      </c>
      <c r="AZ25" s="9">
        <f>(R25+S25)/AL25</f>
        <v>0.84933164930007365</v>
      </c>
      <c r="BA25" s="9">
        <f>(T25+U25)/AM25</f>
        <v>0.91994458165170778</v>
      </c>
      <c r="BB25" s="9">
        <f>(V25+W25)/AN25</f>
        <v>0.95534684462020103</v>
      </c>
      <c r="BC25" s="9">
        <f>(X25+Y25)/AO25</f>
        <v>0.97542848475655997</v>
      </c>
      <c r="BD25" s="9">
        <f>(Z25+AA25)/AP25</f>
        <v>0.97224325006308354</v>
      </c>
      <c r="BE25" s="9">
        <f t="shared" si="0"/>
        <v>0.97046323841903948</v>
      </c>
      <c r="BF25" s="2">
        <f t="shared" si="1"/>
        <v>26</v>
      </c>
      <c r="BG25" s="2">
        <f t="shared" si="2"/>
        <v>29</v>
      </c>
      <c r="BH25" s="2">
        <f t="shared" si="3"/>
        <v>28</v>
      </c>
      <c r="BI25" s="2">
        <f t="shared" si="4"/>
        <v>29</v>
      </c>
      <c r="BJ25" s="2">
        <f t="shared" si="5"/>
        <v>20</v>
      </c>
      <c r="BK25" s="2">
        <f t="shared" si="6"/>
        <v>29</v>
      </c>
      <c r="BL25" s="2">
        <f t="shared" si="6"/>
        <v>24</v>
      </c>
      <c r="BM25" s="2">
        <f t="shared" si="7"/>
        <v>12</v>
      </c>
      <c r="BN25" s="2">
        <f t="shared" si="8"/>
        <v>28</v>
      </c>
      <c r="BO25" s="2">
        <f t="shared" si="9"/>
        <v>19</v>
      </c>
      <c r="BP25" s="2">
        <f t="shared" si="9"/>
        <v>12</v>
      </c>
      <c r="BQ25" s="2">
        <f t="shared" si="9"/>
        <v>8</v>
      </c>
      <c r="BR25" s="2">
        <f t="shared" si="9"/>
        <v>6</v>
      </c>
      <c r="BS25" s="2">
        <f t="shared" si="9"/>
        <v>6</v>
      </c>
    </row>
    <row r="26" spans="1:71" ht="14.1" customHeight="1" x14ac:dyDescent="0.1">
      <c r="A26" s="7" t="s">
        <v>19</v>
      </c>
      <c r="B26" s="8">
        <v>89918</v>
      </c>
      <c r="C26" s="31">
        <v>20</v>
      </c>
      <c r="D26" s="8">
        <v>91314</v>
      </c>
      <c r="E26" s="31">
        <v>19</v>
      </c>
      <c r="F26" s="8">
        <v>91487</v>
      </c>
      <c r="G26" s="31">
        <v>24</v>
      </c>
      <c r="H26" s="8">
        <v>91878</v>
      </c>
      <c r="I26" s="31">
        <v>24</v>
      </c>
      <c r="J26" s="8">
        <v>91847</v>
      </c>
      <c r="K26" s="31">
        <v>14</v>
      </c>
      <c r="L26" s="8">
        <v>91249</v>
      </c>
      <c r="M26" s="31">
        <v>9</v>
      </c>
      <c r="N26" s="25">
        <v>87818</v>
      </c>
      <c r="O26" s="25">
        <v>8</v>
      </c>
      <c r="P26" s="35">
        <v>93084</v>
      </c>
      <c r="Q26" s="34">
        <v>12</v>
      </c>
      <c r="R26" s="39" t="s">
        <v>78</v>
      </c>
      <c r="S26" s="39" t="s">
        <v>79</v>
      </c>
      <c r="T26" s="35">
        <v>67416</v>
      </c>
      <c r="U26" s="34">
        <v>148</v>
      </c>
      <c r="V26" s="35">
        <v>74502</v>
      </c>
      <c r="W26" s="34">
        <v>162</v>
      </c>
      <c r="X26" s="35">
        <v>74548</v>
      </c>
      <c r="Y26" s="34">
        <v>122</v>
      </c>
      <c r="Z26" s="83" t="s">
        <v>215</v>
      </c>
      <c r="AA26" s="83" t="s">
        <v>243</v>
      </c>
      <c r="AB26" s="56" t="s">
        <v>123</v>
      </c>
      <c r="AC26" s="56" t="s">
        <v>142</v>
      </c>
      <c r="AD26" s="8">
        <v>93405</v>
      </c>
      <c r="AE26" s="8">
        <v>94276</v>
      </c>
      <c r="AF26" s="8">
        <v>93577</v>
      </c>
      <c r="AG26" s="8">
        <v>93081</v>
      </c>
      <c r="AH26" s="8">
        <v>92837</v>
      </c>
      <c r="AI26" s="8">
        <v>92726</v>
      </c>
      <c r="AJ26" s="8">
        <v>88904</v>
      </c>
      <c r="AK26" s="8">
        <v>93724</v>
      </c>
      <c r="AL26" s="8">
        <v>90398</v>
      </c>
      <c r="AM26" s="8">
        <v>74111</v>
      </c>
      <c r="AN26" s="8">
        <v>81665</v>
      </c>
      <c r="AO26" s="8">
        <v>82023</v>
      </c>
      <c r="AP26" s="60" t="s">
        <v>274</v>
      </c>
      <c r="AQ26" s="60" t="s">
        <v>182</v>
      </c>
      <c r="AR26" s="9">
        <f>(B26+C26)/AD26</f>
        <v>0.96288207269418125</v>
      </c>
      <c r="AS26" s="9">
        <f>(D26+E26)/AE26</f>
        <v>0.96878314735457594</v>
      </c>
      <c r="AT26" s="9">
        <f>(F26+G26)/AF26</f>
        <v>0.97792192525941202</v>
      </c>
      <c r="AU26" s="9">
        <f>(H26+I26)/AG26</f>
        <v>0.98733361265994135</v>
      </c>
      <c r="AV26" s="9">
        <f>(J26+K26)/AH26</f>
        <v>0.98948695024613031</v>
      </c>
      <c r="AW26" s="9">
        <f>(L26+M26)/AI26</f>
        <v>0.98416841015464918</v>
      </c>
      <c r="AX26" s="9">
        <f>(N26+O26)/AJ26</f>
        <v>0.98787456132457485</v>
      </c>
      <c r="AY26" s="9">
        <f>(P26+Q26)/AK26</f>
        <v>0.99329947505441507</v>
      </c>
      <c r="AZ26" s="9">
        <f>(R26+S26)/AL26</f>
        <v>0.94702316422929711</v>
      </c>
      <c r="BA26" s="9">
        <f>(T26+U26)/AM26</f>
        <v>0.91165953772044639</v>
      </c>
      <c r="BB26" s="9">
        <f>(V26+W26)/AN26</f>
        <v>0.91427171983101696</v>
      </c>
      <c r="BC26" s="9">
        <f>(X26+Y26)/AO26</f>
        <v>0.91035441278665741</v>
      </c>
      <c r="BD26" s="9">
        <f>(Z26+AA26)/AP26</f>
        <v>0.91222266941691399</v>
      </c>
      <c r="BE26" s="9">
        <f t="shared" si="0"/>
        <v>0.91425117528542643</v>
      </c>
      <c r="BF26" s="2">
        <f t="shared" si="1"/>
        <v>8</v>
      </c>
      <c r="BG26" s="2">
        <f t="shared" si="2"/>
        <v>7</v>
      </c>
      <c r="BH26" s="2">
        <f t="shared" si="3"/>
        <v>7</v>
      </c>
      <c r="BI26" s="2">
        <f t="shared" si="4"/>
        <v>3</v>
      </c>
      <c r="BJ26" s="2">
        <f t="shared" si="5"/>
        <v>3</v>
      </c>
      <c r="BK26" s="2">
        <f t="shared" si="6"/>
        <v>4</v>
      </c>
      <c r="BL26" s="2">
        <f t="shared" si="6"/>
        <v>5</v>
      </c>
      <c r="BM26" s="2">
        <f t="shared" si="7"/>
        <v>4</v>
      </c>
      <c r="BN26" s="2">
        <f t="shared" si="8"/>
        <v>18</v>
      </c>
      <c r="BO26" s="2">
        <f t="shared" si="9"/>
        <v>22</v>
      </c>
      <c r="BP26" s="2">
        <f t="shared" si="9"/>
        <v>20</v>
      </c>
      <c r="BQ26" s="2">
        <f t="shared" si="9"/>
        <v>19</v>
      </c>
      <c r="BR26" s="2">
        <f t="shared" si="9"/>
        <v>19</v>
      </c>
      <c r="BS26" s="2">
        <f t="shared" si="9"/>
        <v>21</v>
      </c>
    </row>
    <row r="27" spans="1:71" ht="14.1" customHeight="1" x14ac:dyDescent="0.2">
      <c r="A27" s="7" t="s">
        <v>20</v>
      </c>
      <c r="B27" s="8">
        <v>77238</v>
      </c>
      <c r="C27" s="8">
        <v>1075</v>
      </c>
      <c r="D27" s="8">
        <v>77297</v>
      </c>
      <c r="E27" s="31">
        <v>990</v>
      </c>
      <c r="F27" s="8">
        <v>63934</v>
      </c>
      <c r="G27" s="31">
        <v>512</v>
      </c>
      <c r="H27" s="8">
        <v>71078</v>
      </c>
      <c r="I27" s="31">
        <v>912</v>
      </c>
      <c r="J27" s="8">
        <v>66797</v>
      </c>
      <c r="K27" s="8">
        <v>3095</v>
      </c>
      <c r="L27" s="8">
        <v>65524</v>
      </c>
      <c r="M27" s="8">
        <v>2756</v>
      </c>
      <c r="N27" s="25">
        <v>62653</v>
      </c>
      <c r="O27" s="25">
        <v>2840</v>
      </c>
      <c r="P27" s="35">
        <v>63607</v>
      </c>
      <c r="Q27" s="35">
        <v>2602</v>
      </c>
      <c r="R27" s="39" t="s">
        <v>80</v>
      </c>
      <c r="S27" s="39" t="s">
        <v>81</v>
      </c>
      <c r="T27" s="35">
        <v>43809</v>
      </c>
      <c r="U27" s="34">
        <v>449</v>
      </c>
      <c r="V27" s="35">
        <v>63542</v>
      </c>
      <c r="W27" s="34">
        <v>322</v>
      </c>
      <c r="X27" s="35">
        <v>52016</v>
      </c>
      <c r="Y27" s="34">
        <v>264</v>
      </c>
      <c r="Z27" s="83" t="s">
        <v>216</v>
      </c>
      <c r="AA27" s="83" t="s">
        <v>244</v>
      </c>
      <c r="AB27" s="56" t="s">
        <v>124</v>
      </c>
      <c r="AC27" s="56" t="s">
        <v>155</v>
      </c>
      <c r="AD27" s="8">
        <v>99793</v>
      </c>
      <c r="AE27" s="8">
        <v>96165</v>
      </c>
      <c r="AF27" s="8">
        <v>92600</v>
      </c>
      <c r="AG27" s="8">
        <v>88428</v>
      </c>
      <c r="AH27" s="8">
        <v>85583</v>
      </c>
      <c r="AI27" s="8">
        <v>83593</v>
      </c>
      <c r="AJ27" s="8">
        <v>79171</v>
      </c>
      <c r="AK27" s="8">
        <v>80096</v>
      </c>
      <c r="AL27" s="8">
        <v>76928</v>
      </c>
      <c r="AM27" s="8">
        <v>51653</v>
      </c>
      <c r="AN27" s="8">
        <v>72175</v>
      </c>
      <c r="AO27" s="8">
        <v>59348</v>
      </c>
      <c r="AP27" s="60" t="s">
        <v>275</v>
      </c>
      <c r="AQ27" s="60" t="s">
        <v>183</v>
      </c>
      <c r="AR27" s="9">
        <f>(B27+C27)/AD27</f>
        <v>0.78475444169430719</v>
      </c>
      <c r="AS27" s="9">
        <f>(D27+E27)/AE27</f>
        <v>0.81409036551759995</v>
      </c>
      <c r="AT27" s="9">
        <f>(F27+G27)/AF27</f>
        <v>0.69596112311015124</v>
      </c>
      <c r="AU27" s="9">
        <f>(H27+I27)/AG27</f>
        <v>0.81410865336771154</v>
      </c>
      <c r="AV27" s="9">
        <f>(J27+K27)/AH27</f>
        <v>0.81665751375857354</v>
      </c>
      <c r="AW27" s="9">
        <f>(L27+M27)/AI27</f>
        <v>0.81681480506741</v>
      </c>
      <c r="AX27" s="9">
        <f>(N27+O27)/AJ27</f>
        <v>0.82723471978375918</v>
      </c>
      <c r="AY27" s="9">
        <f>(P27+Q27)/AK27</f>
        <v>0.82662055533359968</v>
      </c>
      <c r="AZ27" s="9">
        <f>(R27+S27)/AL27</f>
        <v>0.89631863560732117</v>
      </c>
      <c r="BA27" s="9">
        <f>(T27+U27)/AM27</f>
        <v>0.85683309778715655</v>
      </c>
      <c r="BB27" s="9">
        <f>(V27+W27)/AN27</f>
        <v>0.88484932455836507</v>
      </c>
      <c r="BC27" s="9">
        <f>(X27+Y27)/AO27</f>
        <v>0.88090584349935974</v>
      </c>
      <c r="BD27" s="9">
        <f>(Z27+AA27)/AP27</f>
        <v>0.90243760713559373</v>
      </c>
      <c r="BE27" s="9">
        <f t="shared" si="0"/>
        <v>0.89399262405397373</v>
      </c>
      <c r="BF27" s="2">
        <f t="shared" si="1"/>
        <v>27</v>
      </c>
      <c r="BG27" s="2">
        <f t="shared" si="2"/>
        <v>27</v>
      </c>
      <c r="BH27" s="2">
        <f t="shared" si="3"/>
        <v>29</v>
      </c>
      <c r="BI27" s="2">
        <f t="shared" si="4"/>
        <v>28</v>
      </c>
      <c r="BJ27" s="2">
        <f t="shared" si="5"/>
        <v>29</v>
      </c>
      <c r="BK27" s="2">
        <f t="shared" si="6"/>
        <v>28</v>
      </c>
      <c r="BL27" s="2">
        <f t="shared" si="6"/>
        <v>28</v>
      </c>
      <c r="BM27" s="2">
        <f t="shared" si="7"/>
        <v>28</v>
      </c>
      <c r="BN27" s="2">
        <f t="shared" si="8"/>
        <v>23</v>
      </c>
      <c r="BO27" s="2">
        <f t="shared" si="9"/>
        <v>27</v>
      </c>
      <c r="BP27" s="2">
        <f t="shared" si="9"/>
        <v>25</v>
      </c>
      <c r="BQ27" s="2">
        <f t="shared" si="9"/>
        <v>23</v>
      </c>
      <c r="BR27" s="2">
        <f t="shared" si="9"/>
        <v>20</v>
      </c>
      <c r="BS27" s="2">
        <f t="shared" si="9"/>
        <v>23</v>
      </c>
    </row>
    <row r="28" spans="1:71" ht="14.1" customHeight="1" x14ac:dyDescent="0.2">
      <c r="A28" s="7" t="s">
        <v>21</v>
      </c>
      <c r="B28" s="8">
        <v>120173</v>
      </c>
      <c r="C28" s="8">
        <v>5692</v>
      </c>
      <c r="D28" s="8">
        <v>125786</v>
      </c>
      <c r="E28" s="8">
        <v>6312</v>
      </c>
      <c r="F28" s="8">
        <v>123023</v>
      </c>
      <c r="G28" s="8">
        <v>5567</v>
      </c>
      <c r="H28" s="8">
        <v>130600</v>
      </c>
      <c r="I28" s="8">
        <v>6868</v>
      </c>
      <c r="J28" s="8">
        <v>125414</v>
      </c>
      <c r="K28" s="8">
        <v>5888</v>
      </c>
      <c r="L28" s="8">
        <v>117822</v>
      </c>
      <c r="M28" s="8">
        <v>5700</v>
      </c>
      <c r="N28" s="25">
        <v>124090</v>
      </c>
      <c r="O28" s="25">
        <v>5563</v>
      </c>
      <c r="P28" s="35">
        <v>116465</v>
      </c>
      <c r="Q28" s="35">
        <v>5183</v>
      </c>
      <c r="R28" s="39" t="s">
        <v>82</v>
      </c>
      <c r="S28" s="39" t="s">
        <v>83</v>
      </c>
      <c r="T28" s="35">
        <v>99663</v>
      </c>
      <c r="U28" s="35">
        <v>2969</v>
      </c>
      <c r="V28" s="35">
        <v>109507</v>
      </c>
      <c r="W28" s="35">
        <v>3015</v>
      </c>
      <c r="X28" s="35">
        <v>106677</v>
      </c>
      <c r="Y28" s="35">
        <v>1540</v>
      </c>
      <c r="Z28" s="83" t="s">
        <v>217</v>
      </c>
      <c r="AA28" s="83" t="s">
        <v>245</v>
      </c>
      <c r="AB28" s="56" t="s">
        <v>125</v>
      </c>
      <c r="AC28" s="56" t="s">
        <v>156</v>
      </c>
      <c r="AD28" s="8">
        <v>149050</v>
      </c>
      <c r="AE28" s="8">
        <v>149580</v>
      </c>
      <c r="AF28" s="8">
        <v>142564</v>
      </c>
      <c r="AG28" s="8">
        <v>152298</v>
      </c>
      <c r="AH28" s="8">
        <v>143012</v>
      </c>
      <c r="AI28" s="8">
        <v>135124</v>
      </c>
      <c r="AJ28" s="8">
        <v>139010</v>
      </c>
      <c r="AK28" s="8">
        <v>130076</v>
      </c>
      <c r="AL28" s="8">
        <v>127314</v>
      </c>
      <c r="AM28" s="8">
        <v>106752</v>
      </c>
      <c r="AN28" s="8">
        <v>117859</v>
      </c>
      <c r="AO28" s="8">
        <v>114998</v>
      </c>
      <c r="AP28" s="60" t="s">
        <v>276</v>
      </c>
      <c r="AQ28" s="60" t="s">
        <v>184</v>
      </c>
      <c r="AR28" s="9">
        <f>(B28+C28)/AD28</f>
        <v>0.84444817175444487</v>
      </c>
      <c r="AS28" s="9">
        <f>(D28+E28)/AE28</f>
        <v>0.88312608637518386</v>
      </c>
      <c r="AT28" s="9">
        <f>(F28+G28)/AF28</f>
        <v>0.90198086473443506</v>
      </c>
      <c r="AU28" s="9">
        <f>(H28+I28)/AG28</f>
        <v>0.90262511654782074</v>
      </c>
      <c r="AV28" s="9">
        <f>(J28+K28)/AH28</f>
        <v>0.91811875926495679</v>
      </c>
      <c r="AW28" s="9">
        <f>(L28+M28)/AI28</f>
        <v>0.91413812498149849</v>
      </c>
      <c r="AX28" s="9">
        <f>(N28+O28)/AJ28</f>
        <v>0.93268829580605717</v>
      </c>
      <c r="AY28" s="9">
        <f>(P28+Q28)/AK28</f>
        <v>0.93520710968971987</v>
      </c>
      <c r="AZ28" s="9">
        <f>(R28+S28)/AL28</f>
        <v>0.95005262579135052</v>
      </c>
      <c r="BA28" s="9">
        <f>(T28+U28)/AM28</f>
        <v>0.96140587529976018</v>
      </c>
      <c r="BB28" s="9">
        <f>(V28+W28)/AN28</f>
        <v>0.9547170771854504</v>
      </c>
      <c r="BC28" s="9">
        <f>(X28+Y28)/AO28</f>
        <v>0.94103375710881931</v>
      </c>
      <c r="BD28" s="9">
        <f>(Z28+AA28)/AP28</f>
        <v>0.94210405262431574</v>
      </c>
      <c r="BE28" s="9">
        <f t="shared" si="0"/>
        <v>0.9410048119211466</v>
      </c>
      <c r="BF28" s="2">
        <f t="shared" si="1"/>
        <v>22</v>
      </c>
      <c r="BG28" s="2">
        <f t="shared" si="2"/>
        <v>19</v>
      </c>
      <c r="BH28" s="2">
        <f t="shared" si="3"/>
        <v>19</v>
      </c>
      <c r="BI28" s="2">
        <f t="shared" si="4"/>
        <v>22</v>
      </c>
      <c r="BJ28" s="2">
        <f t="shared" si="5"/>
        <v>18</v>
      </c>
      <c r="BK28" s="2">
        <f t="shared" si="6"/>
        <v>18</v>
      </c>
      <c r="BL28" s="2">
        <f t="shared" si="6"/>
        <v>18</v>
      </c>
      <c r="BM28" s="2">
        <f t="shared" si="7"/>
        <v>20</v>
      </c>
      <c r="BN28" s="2">
        <f t="shared" si="8"/>
        <v>17</v>
      </c>
      <c r="BO28" s="2">
        <f t="shared" si="9"/>
        <v>12</v>
      </c>
      <c r="BP28" s="2">
        <f t="shared" si="9"/>
        <v>13</v>
      </c>
      <c r="BQ28" s="2">
        <f t="shared" si="9"/>
        <v>14</v>
      </c>
      <c r="BR28" s="2">
        <f t="shared" si="9"/>
        <v>12</v>
      </c>
      <c r="BS28" s="2">
        <f t="shared" si="9"/>
        <v>11</v>
      </c>
    </row>
    <row r="29" spans="1:71" ht="14.1" customHeight="1" x14ac:dyDescent="0.1">
      <c r="A29" s="7" t="s">
        <v>22</v>
      </c>
      <c r="B29" s="8">
        <v>40332</v>
      </c>
      <c r="C29" s="31">
        <v>97</v>
      </c>
      <c r="D29" s="8">
        <v>40584</v>
      </c>
      <c r="E29" s="31">
        <v>81</v>
      </c>
      <c r="F29" s="8">
        <v>40182</v>
      </c>
      <c r="G29" s="31">
        <v>76</v>
      </c>
      <c r="H29" s="8">
        <v>40365</v>
      </c>
      <c r="I29" s="31">
        <v>52</v>
      </c>
      <c r="J29" s="8">
        <v>40227</v>
      </c>
      <c r="K29" s="31">
        <v>48</v>
      </c>
      <c r="L29" s="8">
        <v>39053</v>
      </c>
      <c r="M29" s="31">
        <v>87</v>
      </c>
      <c r="N29" s="25">
        <v>38772</v>
      </c>
      <c r="O29" s="25">
        <v>65</v>
      </c>
      <c r="P29" s="35">
        <v>37952</v>
      </c>
      <c r="Q29" s="34">
        <v>123</v>
      </c>
      <c r="R29" s="39" t="s">
        <v>84</v>
      </c>
      <c r="S29" s="39" t="s">
        <v>85</v>
      </c>
      <c r="T29" s="35">
        <v>32766</v>
      </c>
      <c r="U29" s="34">
        <v>182</v>
      </c>
      <c r="V29" s="35">
        <v>32467</v>
      </c>
      <c r="W29" s="34">
        <v>72</v>
      </c>
      <c r="X29" s="35">
        <v>32187</v>
      </c>
      <c r="Y29" s="34">
        <v>45</v>
      </c>
      <c r="Z29" s="83" t="s">
        <v>218</v>
      </c>
      <c r="AA29" s="83" t="s">
        <v>160</v>
      </c>
      <c r="AB29" s="56" t="s">
        <v>126</v>
      </c>
      <c r="AC29" s="56" t="s">
        <v>48</v>
      </c>
      <c r="AD29" s="8">
        <v>41694</v>
      </c>
      <c r="AE29" s="8">
        <v>41556</v>
      </c>
      <c r="AF29" s="8">
        <v>40975</v>
      </c>
      <c r="AG29" s="8">
        <v>40963</v>
      </c>
      <c r="AH29" s="8">
        <v>40767</v>
      </c>
      <c r="AI29" s="8">
        <v>39612</v>
      </c>
      <c r="AJ29" s="8">
        <v>39347</v>
      </c>
      <c r="AK29" s="8">
        <v>38543</v>
      </c>
      <c r="AL29" s="8">
        <v>37739</v>
      </c>
      <c r="AM29" s="8">
        <v>33220</v>
      </c>
      <c r="AN29" s="8">
        <v>32889</v>
      </c>
      <c r="AO29" s="8">
        <v>32474</v>
      </c>
      <c r="AP29" s="60" t="s">
        <v>277</v>
      </c>
      <c r="AQ29" s="60" t="s">
        <v>185</v>
      </c>
      <c r="AR29" s="9">
        <f>(B29+C29)/AD29</f>
        <v>0.96965990310356409</v>
      </c>
      <c r="AS29" s="9">
        <f>(D29+E29)/AE29</f>
        <v>0.97855905284435463</v>
      </c>
      <c r="AT29" s="9">
        <f>(F29+G29)/AF29</f>
        <v>0.98250152532031731</v>
      </c>
      <c r="AU29" s="9">
        <f>(H29+I29)/AG29</f>
        <v>0.98667089812757858</v>
      </c>
      <c r="AV29" s="9">
        <f>(J29+K29)/AH29</f>
        <v>0.98793141511516669</v>
      </c>
      <c r="AW29" s="9">
        <f>(L29+M29)/AI29</f>
        <v>0.98808441886297083</v>
      </c>
      <c r="AX29" s="9">
        <f>(N29+O29)/AJ29</f>
        <v>0.98703840191120029</v>
      </c>
      <c r="AY29" s="9">
        <f>(P29+Q29)/AK29</f>
        <v>0.98785771735464289</v>
      </c>
      <c r="AZ29" s="9">
        <f>(R29+S29)/AL29</f>
        <v>0.98722806645645089</v>
      </c>
      <c r="BA29" s="9">
        <f>(T29+U29)/AM29</f>
        <v>0.99181216134858519</v>
      </c>
      <c r="BB29" s="9">
        <f>(V29+W29)/AN29</f>
        <v>0.98935814406032407</v>
      </c>
      <c r="BC29" s="9">
        <f>(X29+Y29)/AO29</f>
        <v>0.99254788446141529</v>
      </c>
      <c r="BD29" s="9">
        <f>(Z29+AA29)/AP29</f>
        <v>0.97622282608695654</v>
      </c>
      <c r="BE29" s="9">
        <f t="shared" si="0"/>
        <v>0.98009865040761801</v>
      </c>
      <c r="BF29" s="2">
        <f t="shared" si="1"/>
        <v>6</v>
      </c>
      <c r="BG29" s="2">
        <f t="shared" si="2"/>
        <v>5</v>
      </c>
      <c r="BH29" s="2">
        <f t="shared" si="3"/>
        <v>5</v>
      </c>
      <c r="BI29" s="2">
        <f t="shared" si="4"/>
        <v>4</v>
      </c>
      <c r="BJ29" s="2">
        <f t="shared" si="5"/>
        <v>5</v>
      </c>
      <c r="BK29" s="2">
        <f t="shared" si="6"/>
        <v>3</v>
      </c>
      <c r="BL29" s="2">
        <f t="shared" si="6"/>
        <v>6</v>
      </c>
      <c r="BM29" s="2">
        <f t="shared" si="7"/>
        <v>5</v>
      </c>
      <c r="BN29" s="2">
        <f t="shared" si="8"/>
        <v>4</v>
      </c>
      <c r="BO29" s="2">
        <f t="shared" si="9"/>
        <v>2</v>
      </c>
      <c r="BP29" s="2">
        <f t="shared" si="9"/>
        <v>5</v>
      </c>
      <c r="BQ29" s="2">
        <f t="shared" si="9"/>
        <v>2</v>
      </c>
      <c r="BR29" s="2">
        <f t="shared" si="9"/>
        <v>4</v>
      </c>
      <c r="BS29" s="2">
        <f t="shared" si="9"/>
        <v>3</v>
      </c>
    </row>
    <row r="30" spans="1:71" ht="14.1" customHeight="1" x14ac:dyDescent="0.2">
      <c r="A30" s="7" t="s">
        <v>23</v>
      </c>
      <c r="B30" s="8">
        <v>24945</v>
      </c>
      <c r="C30" s="31">
        <v>38</v>
      </c>
      <c r="D30" s="8">
        <v>25752</v>
      </c>
      <c r="E30" s="31">
        <v>34</v>
      </c>
      <c r="F30" s="8">
        <v>24534</v>
      </c>
      <c r="G30" s="31">
        <v>18</v>
      </c>
      <c r="H30" s="8">
        <v>27684</v>
      </c>
      <c r="I30" s="31">
        <v>38</v>
      </c>
      <c r="J30" s="8">
        <v>27683</v>
      </c>
      <c r="K30" s="31">
        <v>23</v>
      </c>
      <c r="L30" s="8">
        <v>25559</v>
      </c>
      <c r="M30" s="31">
        <v>20</v>
      </c>
      <c r="N30" s="25">
        <v>23784</v>
      </c>
      <c r="O30" s="25">
        <v>27</v>
      </c>
      <c r="P30" s="35">
        <v>22828</v>
      </c>
      <c r="Q30" s="34">
        <v>66</v>
      </c>
      <c r="R30" s="39" t="s">
        <v>86</v>
      </c>
      <c r="S30" s="39" t="s">
        <v>87</v>
      </c>
      <c r="T30" s="35">
        <v>20186</v>
      </c>
      <c r="U30" s="34">
        <v>117</v>
      </c>
      <c r="V30" s="35">
        <v>21631</v>
      </c>
      <c r="W30" s="34">
        <v>217</v>
      </c>
      <c r="X30" s="35">
        <v>22052</v>
      </c>
      <c r="Y30" s="34">
        <v>151</v>
      </c>
      <c r="Z30" s="83" t="s">
        <v>219</v>
      </c>
      <c r="AA30" s="83" t="s">
        <v>246</v>
      </c>
      <c r="AB30" s="56" t="s">
        <v>127</v>
      </c>
      <c r="AC30" s="56" t="s">
        <v>157</v>
      </c>
      <c r="AD30" s="8">
        <v>28768</v>
      </c>
      <c r="AE30" s="8">
        <v>28617</v>
      </c>
      <c r="AF30" s="8">
        <v>27964</v>
      </c>
      <c r="AG30" s="8">
        <v>30536</v>
      </c>
      <c r="AH30" s="8">
        <v>30851</v>
      </c>
      <c r="AI30" s="8">
        <v>30399</v>
      </c>
      <c r="AJ30" s="8">
        <v>29555</v>
      </c>
      <c r="AK30" s="8">
        <v>29359</v>
      </c>
      <c r="AL30" s="8">
        <v>30748</v>
      </c>
      <c r="AM30" s="8">
        <v>23913</v>
      </c>
      <c r="AN30" s="8">
        <v>26092</v>
      </c>
      <c r="AO30" s="8">
        <v>27096</v>
      </c>
      <c r="AP30" s="60" t="s">
        <v>278</v>
      </c>
      <c r="AQ30" s="60" t="s">
        <v>186</v>
      </c>
      <c r="AR30" s="9">
        <f>(B30+C30)/AD30</f>
        <v>0.86843020022246942</v>
      </c>
      <c r="AS30" s="9">
        <f>(D30+E30)/AE30</f>
        <v>0.90107278890170184</v>
      </c>
      <c r="AT30" s="9">
        <f>(F30+G30)/AF30</f>
        <v>0.87798598197682731</v>
      </c>
      <c r="AU30" s="9">
        <f>(H30+I30)/AG30</f>
        <v>0.90784647629028037</v>
      </c>
      <c r="AV30" s="9">
        <f>(J30+K30)/AH30</f>
        <v>0.89805840977602025</v>
      </c>
      <c r="AW30" s="9">
        <f>(L30+M30)/AI30</f>
        <v>0.84144215270239153</v>
      </c>
      <c r="AX30" s="9">
        <f>(N30+O30)/AJ30</f>
        <v>0.80565048215192014</v>
      </c>
      <c r="AY30" s="9">
        <f>(P30+Q30)/AK30</f>
        <v>0.77979495214414662</v>
      </c>
      <c r="AZ30" s="9">
        <f>(R30+S30)/AL30</f>
        <v>0.82850917132821644</v>
      </c>
      <c r="BA30" s="9">
        <f>(T30+U30)/AM30</f>
        <v>0.84903608915652573</v>
      </c>
      <c r="BB30" s="9">
        <f>(V30+W30)/AN30</f>
        <v>0.83734478000919821</v>
      </c>
      <c r="BC30" s="9">
        <f>(X30+Y30)/AO30</f>
        <v>0.81941984056687334</v>
      </c>
      <c r="BD30" s="9">
        <f>(Z30+AA30)/AP30</f>
        <v>0.81720728947472898</v>
      </c>
      <c r="BE30" s="9">
        <f t="shared" si="0"/>
        <v>0.84987694831829363</v>
      </c>
      <c r="BF30" s="2">
        <f t="shared" si="1"/>
        <v>19</v>
      </c>
      <c r="BG30" s="2">
        <f t="shared" si="2"/>
        <v>16</v>
      </c>
      <c r="BH30" s="2">
        <f t="shared" si="3"/>
        <v>23</v>
      </c>
      <c r="BI30" s="2">
        <f t="shared" si="4"/>
        <v>20</v>
      </c>
      <c r="BJ30" s="2">
        <f t="shared" si="5"/>
        <v>22</v>
      </c>
      <c r="BK30" s="2">
        <f t="shared" si="6"/>
        <v>27</v>
      </c>
      <c r="BL30" s="2">
        <f t="shared" si="6"/>
        <v>29</v>
      </c>
      <c r="BM30" s="2">
        <f t="shared" si="7"/>
        <v>29</v>
      </c>
      <c r="BN30" s="2">
        <f t="shared" si="8"/>
        <v>29</v>
      </c>
      <c r="BO30" s="2">
        <f t="shared" si="9"/>
        <v>28</v>
      </c>
      <c r="BP30" s="2">
        <f t="shared" si="9"/>
        <v>28</v>
      </c>
      <c r="BQ30" s="2">
        <f t="shared" si="9"/>
        <v>29</v>
      </c>
      <c r="BR30" s="2">
        <f t="shared" si="9"/>
        <v>27</v>
      </c>
      <c r="BS30" s="2">
        <f t="shared" si="9"/>
        <v>25</v>
      </c>
    </row>
    <row r="31" spans="1:71" ht="14.1" customHeight="1" x14ac:dyDescent="0.1">
      <c r="A31" s="7" t="s">
        <v>24</v>
      </c>
      <c r="B31" s="8">
        <v>50230</v>
      </c>
      <c r="C31" s="31">
        <v>262</v>
      </c>
      <c r="D31" s="8">
        <v>49136</v>
      </c>
      <c r="E31" s="31">
        <v>265</v>
      </c>
      <c r="F31" s="8">
        <v>47695</v>
      </c>
      <c r="G31" s="31">
        <v>198</v>
      </c>
      <c r="H31" s="8">
        <v>50264</v>
      </c>
      <c r="I31" s="31">
        <v>151</v>
      </c>
      <c r="J31" s="8">
        <v>48395</v>
      </c>
      <c r="K31" s="31">
        <v>105</v>
      </c>
      <c r="L31" s="8">
        <v>44972</v>
      </c>
      <c r="M31" s="31">
        <v>114</v>
      </c>
      <c r="N31" s="25">
        <v>45889</v>
      </c>
      <c r="O31" s="25">
        <v>168</v>
      </c>
      <c r="P31" s="35">
        <v>45147</v>
      </c>
      <c r="Q31" s="34">
        <v>97</v>
      </c>
      <c r="R31" s="39" t="s">
        <v>88</v>
      </c>
      <c r="S31" s="39" t="s">
        <v>89</v>
      </c>
      <c r="T31" s="35">
        <v>38811</v>
      </c>
      <c r="U31" s="34">
        <v>118</v>
      </c>
      <c r="V31" s="35">
        <v>39433</v>
      </c>
      <c r="W31" s="34">
        <v>118</v>
      </c>
      <c r="X31" s="35">
        <v>38988</v>
      </c>
      <c r="Y31" s="34">
        <v>163</v>
      </c>
      <c r="Z31" s="83" t="s">
        <v>220</v>
      </c>
      <c r="AA31" s="83" t="s">
        <v>247</v>
      </c>
      <c r="AB31" s="56" t="s">
        <v>128</v>
      </c>
      <c r="AC31" s="56" t="s">
        <v>158</v>
      </c>
      <c r="AD31" s="8">
        <v>57782</v>
      </c>
      <c r="AE31" s="8">
        <v>56151</v>
      </c>
      <c r="AF31" s="8">
        <v>54567</v>
      </c>
      <c r="AG31" s="8">
        <v>54187</v>
      </c>
      <c r="AH31" s="8">
        <v>52470</v>
      </c>
      <c r="AI31" s="8">
        <v>50107</v>
      </c>
      <c r="AJ31" s="8">
        <v>49165</v>
      </c>
      <c r="AK31" s="8">
        <v>48145</v>
      </c>
      <c r="AL31" s="8">
        <v>47397</v>
      </c>
      <c r="AM31" s="8">
        <v>42191</v>
      </c>
      <c r="AN31" s="8">
        <v>43556</v>
      </c>
      <c r="AO31" s="8">
        <v>42661</v>
      </c>
      <c r="AP31" s="60" t="s">
        <v>279</v>
      </c>
      <c r="AQ31" s="60" t="s">
        <v>187</v>
      </c>
      <c r="AR31" s="9">
        <f>(B31+C31)/AD31</f>
        <v>0.87383614274341492</v>
      </c>
      <c r="AS31" s="9">
        <f>(D31+E31)/AE31</f>
        <v>0.87978842763263343</v>
      </c>
      <c r="AT31" s="9">
        <f>(F31+G31)/AF31</f>
        <v>0.87769164513350562</v>
      </c>
      <c r="AU31" s="9">
        <f>(H31+I31)/AG31</f>
        <v>0.93038920774355471</v>
      </c>
      <c r="AV31" s="9">
        <f>(J31+K31)/AH31</f>
        <v>0.92433771679054699</v>
      </c>
      <c r="AW31" s="9">
        <f>(L31+M31)/AI31</f>
        <v>0.89979443989861696</v>
      </c>
      <c r="AX31" s="9">
        <f>(N31+O31)/AJ31</f>
        <v>0.93678429777280581</v>
      </c>
      <c r="AY31" s="9">
        <f>(P31+Q31)/AK31</f>
        <v>0.93974452175719181</v>
      </c>
      <c r="AZ31" s="9">
        <f>(R31+S31)/AL31</f>
        <v>0.93721121589974044</v>
      </c>
      <c r="BA31" s="9">
        <f>(T31+U31)/AM31</f>
        <v>0.92268493280557462</v>
      </c>
      <c r="BB31" s="9">
        <f>(V31+W31)/AN31</f>
        <v>0.90804940765910547</v>
      </c>
      <c r="BC31" s="9">
        <f>(X31+Y31)/AO31</f>
        <v>0.91772344764539038</v>
      </c>
      <c r="BD31" s="9">
        <f>(Z31+AA31)/AP31</f>
        <v>0.95510854900036801</v>
      </c>
      <c r="BE31" s="9">
        <f>(AA31+AB31)/AQ31</f>
        <v>0.95891601270806748</v>
      </c>
      <c r="BF31" s="2">
        <f t="shared" si="1"/>
        <v>18</v>
      </c>
      <c r="BG31" s="2">
        <f t="shared" si="2"/>
        <v>20</v>
      </c>
      <c r="BH31" s="2">
        <f t="shared" si="3"/>
        <v>24</v>
      </c>
      <c r="BI31" s="2">
        <f t="shared" si="4"/>
        <v>16</v>
      </c>
      <c r="BJ31" s="2">
        <f t="shared" si="5"/>
        <v>15</v>
      </c>
      <c r="BK31" s="2">
        <f t="shared" si="6"/>
        <v>21</v>
      </c>
      <c r="BL31" s="2">
        <f t="shared" si="6"/>
        <v>17</v>
      </c>
      <c r="BM31" s="2">
        <f t="shared" si="7"/>
        <v>19</v>
      </c>
      <c r="BN31" s="2">
        <f t="shared" si="8"/>
        <v>20</v>
      </c>
      <c r="BO31" s="2">
        <f t="shared" si="9"/>
        <v>18</v>
      </c>
      <c r="BP31" s="2">
        <f t="shared" si="9"/>
        <v>23</v>
      </c>
      <c r="BQ31" s="2">
        <f t="shared" si="9"/>
        <v>18</v>
      </c>
      <c r="BR31" s="2">
        <f t="shared" si="9"/>
        <v>8</v>
      </c>
      <c r="BS31" s="2">
        <f t="shared" si="9"/>
        <v>8</v>
      </c>
    </row>
    <row r="32" spans="1:71" ht="14.1" customHeight="1" x14ac:dyDescent="0.2">
      <c r="A32" s="11" t="s">
        <v>25</v>
      </c>
      <c r="B32" s="12">
        <v>57489</v>
      </c>
      <c r="C32" s="32">
        <v>109</v>
      </c>
      <c r="D32" s="12">
        <v>55797</v>
      </c>
      <c r="E32" s="32">
        <v>92</v>
      </c>
      <c r="F32" s="12">
        <v>54058</v>
      </c>
      <c r="G32" s="32">
        <v>39</v>
      </c>
      <c r="H32" s="12">
        <v>54162</v>
      </c>
      <c r="I32" s="32">
        <v>48</v>
      </c>
      <c r="J32" s="12">
        <v>51493</v>
      </c>
      <c r="K32" s="32">
        <v>5</v>
      </c>
      <c r="L32" s="12">
        <v>52229</v>
      </c>
      <c r="M32" s="32">
        <v>35</v>
      </c>
      <c r="N32" s="26">
        <v>51437</v>
      </c>
      <c r="O32" s="26">
        <v>20</v>
      </c>
      <c r="P32" s="37">
        <v>51082</v>
      </c>
      <c r="Q32" s="36">
        <v>12</v>
      </c>
      <c r="R32" s="40" t="s">
        <v>90</v>
      </c>
      <c r="S32" s="40" t="s">
        <v>91</v>
      </c>
      <c r="T32" s="37">
        <v>38498</v>
      </c>
      <c r="U32" s="36">
        <v>19</v>
      </c>
      <c r="V32" s="37">
        <v>44074</v>
      </c>
      <c r="W32" s="36">
        <v>15</v>
      </c>
      <c r="X32" s="37">
        <v>45167</v>
      </c>
      <c r="Y32" s="36">
        <v>17</v>
      </c>
      <c r="Z32" s="58" t="s">
        <v>221</v>
      </c>
      <c r="AA32" s="58" t="s">
        <v>248</v>
      </c>
      <c r="AB32" s="58" t="s">
        <v>129</v>
      </c>
      <c r="AC32" s="58" t="s">
        <v>91</v>
      </c>
      <c r="AD32" s="12">
        <v>60557</v>
      </c>
      <c r="AE32" s="12">
        <v>57786</v>
      </c>
      <c r="AF32" s="12">
        <v>56592</v>
      </c>
      <c r="AG32" s="12">
        <v>55552</v>
      </c>
      <c r="AH32" s="12">
        <v>53852</v>
      </c>
      <c r="AI32" s="12">
        <v>53520</v>
      </c>
      <c r="AJ32" s="12">
        <v>52071</v>
      </c>
      <c r="AK32" s="12">
        <v>51832</v>
      </c>
      <c r="AL32" s="12">
        <v>49581</v>
      </c>
      <c r="AM32" s="12">
        <v>39032</v>
      </c>
      <c r="AN32" s="12">
        <v>44629</v>
      </c>
      <c r="AO32" s="12">
        <v>47019</v>
      </c>
      <c r="AP32" s="62" t="s">
        <v>280</v>
      </c>
      <c r="AQ32" s="62" t="s">
        <v>188</v>
      </c>
      <c r="AR32" s="13">
        <f>(B32+C32)/AD32</f>
        <v>0.95113694535726667</v>
      </c>
      <c r="AS32" s="13">
        <f>(D32+E32)/AE32</f>
        <v>0.96717197937216626</v>
      </c>
      <c r="AT32" s="13">
        <f>(F32+G32)/AF32</f>
        <v>0.95591249646593157</v>
      </c>
      <c r="AU32" s="13">
        <f>(H32+I32)/AG32</f>
        <v>0.97584245391705071</v>
      </c>
      <c r="AV32" s="13">
        <f>(J32+K32)/AH32</f>
        <v>0.95628760306023919</v>
      </c>
      <c r="AW32" s="13">
        <f>(L32+M32)/AI32</f>
        <v>0.97653213751868462</v>
      </c>
      <c r="AX32" s="13">
        <f>(N32+O32)/AJ32</f>
        <v>0.98820840775095542</v>
      </c>
      <c r="AY32" s="13">
        <f>(P32+Q32)/AK32</f>
        <v>0.98576169161907701</v>
      </c>
      <c r="AZ32" s="13">
        <f>(R32+S32)/AL32</f>
        <v>0.98301768822734514</v>
      </c>
      <c r="BA32" s="13">
        <f>(T32+U32)/AM32</f>
        <v>0.9868056978889117</v>
      </c>
      <c r="BB32" s="13">
        <f>(V32+W32)/AN32</f>
        <v>0.9879002442358108</v>
      </c>
      <c r="BC32" s="13">
        <f>(X32+Y32)/AO32</f>
        <v>0.96097322359046344</v>
      </c>
      <c r="BD32" s="13">
        <f>(Z32+AA32)/AP32</f>
        <v>0.82297012107075418</v>
      </c>
      <c r="BE32" s="13">
        <f t="shared" si="0"/>
        <v>0.83759961052604603</v>
      </c>
      <c r="BF32" s="14">
        <f t="shared" si="1"/>
        <v>9</v>
      </c>
      <c r="BG32" s="14">
        <f t="shared" si="2"/>
        <v>8</v>
      </c>
      <c r="BH32" s="14">
        <f t="shared" si="3"/>
        <v>10</v>
      </c>
      <c r="BI32" s="14">
        <f t="shared" si="4"/>
        <v>6</v>
      </c>
      <c r="BJ32" s="14">
        <f t="shared" si="5"/>
        <v>10</v>
      </c>
      <c r="BK32" s="14">
        <f t="shared" si="6"/>
        <v>7</v>
      </c>
      <c r="BL32" s="14">
        <f>_xlfn.RANK.EQ(AX32,AX$8:AX$39,0)</f>
        <v>4</v>
      </c>
      <c r="BM32" s="14">
        <f t="shared" si="7"/>
        <v>7</v>
      </c>
      <c r="BN32" s="14">
        <f t="shared" si="8"/>
        <v>6</v>
      </c>
      <c r="BO32" s="14">
        <f>_xlfn.RANK.EQ(BA32,BA$8:BA$39,0)</f>
        <v>5</v>
      </c>
      <c r="BP32" s="14">
        <f>_xlfn.RANK.EQ(BB32,BB$8:BB$39,0)</f>
        <v>6</v>
      </c>
      <c r="BQ32" s="14">
        <f>_xlfn.RANK.EQ(BC32,BC$8:BC$39,0)</f>
        <v>10</v>
      </c>
      <c r="BR32" s="14">
        <f>_xlfn.RANK.EQ(BD32,BD$8:BD$39,0)</f>
        <v>26</v>
      </c>
      <c r="BS32" s="14">
        <f>_xlfn.RANK.EQ(BE32,BE$8:BE$39,0)</f>
        <v>26</v>
      </c>
    </row>
    <row r="33" spans="1:71" ht="14.1" customHeight="1" x14ac:dyDescent="0.2">
      <c r="A33" s="7" t="s">
        <v>26</v>
      </c>
      <c r="B33" s="8">
        <v>51865</v>
      </c>
      <c r="C33" s="31">
        <v>289</v>
      </c>
      <c r="D33" s="8">
        <v>51279</v>
      </c>
      <c r="E33" s="31">
        <v>179</v>
      </c>
      <c r="F33" s="8">
        <v>52228</v>
      </c>
      <c r="G33" s="31">
        <v>326</v>
      </c>
      <c r="H33" s="8">
        <v>50854</v>
      </c>
      <c r="I33" s="31">
        <v>164</v>
      </c>
      <c r="J33" s="8">
        <v>47914</v>
      </c>
      <c r="K33" s="31">
        <v>139</v>
      </c>
      <c r="L33" s="8">
        <v>46932</v>
      </c>
      <c r="M33" s="31">
        <v>109</v>
      </c>
      <c r="N33" s="25">
        <v>47523</v>
      </c>
      <c r="O33" s="25">
        <v>76</v>
      </c>
      <c r="P33" s="35">
        <v>45258</v>
      </c>
      <c r="Q33" s="34">
        <v>72</v>
      </c>
      <c r="R33" s="39" t="s">
        <v>92</v>
      </c>
      <c r="S33" s="39" t="s">
        <v>93</v>
      </c>
      <c r="T33" s="35">
        <v>30459</v>
      </c>
      <c r="U33" s="34">
        <v>34</v>
      </c>
      <c r="V33" s="35">
        <v>40356</v>
      </c>
      <c r="W33" s="34">
        <v>26</v>
      </c>
      <c r="X33" s="35">
        <v>36825</v>
      </c>
      <c r="Y33" s="34">
        <v>32</v>
      </c>
      <c r="Z33" s="83" t="s">
        <v>222</v>
      </c>
      <c r="AA33" s="83" t="s">
        <v>249</v>
      </c>
      <c r="AB33" s="56" t="s">
        <v>130</v>
      </c>
      <c r="AC33" s="56" t="s">
        <v>159</v>
      </c>
      <c r="AD33" s="8">
        <v>56973</v>
      </c>
      <c r="AE33" s="8">
        <v>55669</v>
      </c>
      <c r="AF33" s="8">
        <v>54587</v>
      </c>
      <c r="AG33" s="8">
        <v>53783</v>
      </c>
      <c r="AH33" s="8">
        <v>50668</v>
      </c>
      <c r="AI33" s="8">
        <v>48529</v>
      </c>
      <c r="AJ33" s="8">
        <v>48301</v>
      </c>
      <c r="AK33" s="8">
        <v>45919</v>
      </c>
      <c r="AL33" s="8">
        <v>46730</v>
      </c>
      <c r="AM33" s="8">
        <v>31681</v>
      </c>
      <c r="AN33" s="8">
        <v>41733</v>
      </c>
      <c r="AO33" s="8">
        <v>39815</v>
      </c>
      <c r="AP33" s="60" t="s">
        <v>281</v>
      </c>
      <c r="AQ33" s="60" t="s">
        <v>189</v>
      </c>
      <c r="AR33" s="9">
        <f>(B33+C33)/AD33</f>
        <v>0.91541607428079963</v>
      </c>
      <c r="AS33" s="9">
        <f>(D33+E33)/AE33</f>
        <v>0.92435646410030714</v>
      </c>
      <c r="AT33" s="9">
        <f>(F33+G33)/AF33</f>
        <v>0.96275670031326144</v>
      </c>
      <c r="AU33" s="9">
        <f>(H33+I33)/AG33</f>
        <v>0.94858970306602453</v>
      </c>
      <c r="AV33" s="9">
        <f>(J33+K33)/AH33</f>
        <v>0.9483895160653667</v>
      </c>
      <c r="AW33" s="9">
        <f>(L33+M33)/AI33</f>
        <v>0.9693379216550928</v>
      </c>
      <c r="AX33" s="9">
        <f>(N33+O33)/AJ33</f>
        <v>0.98546613941740335</v>
      </c>
      <c r="AY33" s="9">
        <f>(P33+Q33)/AK33</f>
        <v>0.98717306561554041</v>
      </c>
      <c r="AZ33" s="9">
        <f>(R33+S33)/AL33</f>
        <v>0.97868606890648402</v>
      </c>
      <c r="BA33" s="9">
        <f>(T33+U33)/AM33</f>
        <v>0.96250118367475779</v>
      </c>
      <c r="BB33" s="9">
        <f>(V33+W33)/AN33</f>
        <v>0.96762753696115789</v>
      </c>
      <c r="BC33" s="9">
        <f>(X33+Y33)/AO33</f>
        <v>0.92570639206329275</v>
      </c>
      <c r="BD33" s="9">
        <f>(Z33+AA33)/AP33</f>
        <v>0.93201843224630343</v>
      </c>
      <c r="BE33" s="9">
        <f t="shared" si="0"/>
        <v>0.94672153786665192</v>
      </c>
      <c r="BF33" s="2">
        <f t="shared" si="1"/>
        <v>13</v>
      </c>
      <c r="BG33" s="2">
        <f t="shared" si="2"/>
        <v>12</v>
      </c>
      <c r="BH33" s="2">
        <f t="shared" si="3"/>
        <v>9</v>
      </c>
      <c r="BI33" s="2">
        <f t="shared" si="4"/>
        <v>12</v>
      </c>
      <c r="BJ33" s="2">
        <f t="shared" si="5"/>
        <v>12</v>
      </c>
      <c r="BK33" s="2">
        <f t="shared" si="6"/>
        <v>10</v>
      </c>
      <c r="BL33" s="2">
        <f t="shared" si="6"/>
        <v>7</v>
      </c>
      <c r="BM33" s="2">
        <f t="shared" si="7"/>
        <v>6</v>
      </c>
      <c r="BN33" s="2">
        <f t="shared" si="8"/>
        <v>8</v>
      </c>
      <c r="BO33" s="2">
        <f t="shared" ref="BO33:BR39" si="10">_xlfn.RANK.EQ(BA33,BA$8:BA$39,0)</f>
        <v>11</v>
      </c>
      <c r="BP33" s="2">
        <f t="shared" si="10"/>
        <v>9</v>
      </c>
      <c r="BQ33" s="2">
        <f t="shared" si="10"/>
        <v>17</v>
      </c>
      <c r="BR33" s="2">
        <f t="shared" si="10"/>
        <v>15</v>
      </c>
      <c r="BS33" s="2">
        <f>_xlfn.RANK.EQ(BE33,BE$8:BE$39,0)</f>
        <v>10</v>
      </c>
    </row>
    <row r="34" spans="1:71" ht="14.1" customHeight="1" x14ac:dyDescent="0.2">
      <c r="A34" s="7" t="s">
        <v>27</v>
      </c>
      <c r="B34" s="8">
        <v>37394</v>
      </c>
      <c r="C34" s="31">
        <v>792</v>
      </c>
      <c r="D34" s="8">
        <v>42403</v>
      </c>
      <c r="E34" s="31">
        <v>271</v>
      </c>
      <c r="F34" s="8">
        <v>46056</v>
      </c>
      <c r="G34" s="31">
        <v>287</v>
      </c>
      <c r="H34" s="8">
        <v>48336</v>
      </c>
      <c r="I34" s="31">
        <v>122</v>
      </c>
      <c r="J34" s="8">
        <v>48235</v>
      </c>
      <c r="K34" s="31">
        <v>36</v>
      </c>
      <c r="L34" s="8">
        <v>49080</v>
      </c>
      <c r="M34" s="31">
        <v>50</v>
      </c>
      <c r="N34" s="25">
        <v>47514</v>
      </c>
      <c r="O34" s="25">
        <v>23</v>
      </c>
      <c r="P34" s="35">
        <v>43154</v>
      </c>
      <c r="Q34" s="34">
        <v>18</v>
      </c>
      <c r="R34" s="39" t="s">
        <v>94</v>
      </c>
      <c r="S34" s="39" t="s">
        <v>42</v>
      </c>
      <c r="T34" s="35">
        <v>26568</v>
      </c>
      <c r="U34" s="34">
        <v>40</v>
      </c>
      <c r="V34" s="35">
        <v>38800</v>
      </c>
      <c r="W34" s="34">
        <v>98</v>
      </c>
      <c r="X34" s="35">
        <v>33779</v>
      </c>
      <c r="Y34" s="34">
        <v>173</v>
      </c>
      <c r="Z34" s="83" t="s">
        <v>223</v>
      </c>
      <c r="AA34" s="83" t="s">
        <v>250</v>
      </c>
      <c r="AB34" s="56" t="s">
        <v>131</v>
      </c>
      <c r="AC34" s="56" t="s">
        <v>160</v>
      </c>
      <c r="AD34" s="8">
        <v>49653</v>
      </c>
      <c r="AE34" s="8">
        <v>48918</v>
      </c>
      <c r="AF34" s="8">
        <v>52602</v>
      </c>
      <c r="AG34" s="8">
        <v>52653</v>
      </c>
      <c r="AH34" s="8">
        <v>49982</v>
      </c>
      <c r="AI34" s="8">
        <v>50669</v>
      </c>
      <c r="AJ34" s="8">
        <v>49060</v>
      </c>
      <c r="AK34" s="8">
        <v>44191</v>
      </c>
      <c r="AL34" s="8">
        <v>43986</v>
      </c>
      <c r="AM34" s="8">
        <v>29088</v>
      </c>
      <c r="AN34" s="8">
        <v>43322</v>
      </c>
      <c r="AO34" s="8">
        <v>39854</v>
      </c>
      <c r="AP34" s="60" t="s">
        <v>282</v>
      </c>
      <c r="AQ34" s="60" t="s">
        <v>190</v>
      </c>
      <c r="AR34" s="9">
        <f>(B34+C34)/AD34</f>
        <v>0.76905725736612085</v>
      </c>
      <c r="AS34" s="9">
        <f>(D34+E34)/AE34</f>
        <v>0.87235782329612821</v>
      </c>
      <c r="AT34" s="9">
        <f>(F34+G34)/AF34</f>
        <v>0.88101212881639479</v>
      </c>
      <c r="AU34" s="9">
        <f>(H34+I34)/AG34</f>
        <v>0.92032742673731793</v>
      </c>
      <c r="AV34" s="9">
        <f>(J34+K34)/AH34</f>
        <v>0.96576767636349081</v>
      </c>
      <c r="AW34" s="9">
        <f>(L34+M34)/AI34</f>
        <v>0.96962639878426649</v>
      </c>
      <c r="AX34" s="9">
        <f>(N34+O34)/AJ34</f>
        <v>0.96895637994292705</v>
      </c>
      <c r="AY34" s="9">
        <f>(P34+Q34)/AK34</f>
        <v>0.97694100608721235</v>
      </c>
      <c r="AZ34" s="9">
        <f>(R34+S34)/AL34</f>
        <v>0.97481016687127719</v>
      </c>
      <c r="BA34" s="9">
        <f>(T34+U34)/AM34</f>
        <v>0.91474147414741469</v>
      </c>
      <c r="BB34" s="9">
        <f>(V34+W34)/AN34</f>
        <v>0.89788098425742113</v>
      </c>
      <c r="BC34" s="9">
        <f>(X34+Y34)/AO34</f>
        <v>0.85190946956390823</v>
      </c>
      <c r="BD34" s="9">
        <f>(Z34+AA34)/AP34</f>
        <v>0.92235109633114343</v>
      </c>
      <c r="BE34" s="9">
        <f t="shared" si="0"/>
        <v>0.91931604880337869</v>
      </c>
      <c r="BF34" s="2">
        <f t="shared" si="1"/>
        <v>29</v>
      </c>
      <c r="BG34" s="2">
        <f t="shared" si="2"/>
        <v>23</v>
      </c>
      <c r="BH34" s="2">
        <f t="shared" si="3"/>
        <v>21</v>
      </c>
      <c r="BI34" s="2">
        <f t="shared" si="4"/>
        <v>19</v>
      </c>
      <c r="BJ34" s="2">
        <f t="shared" si="5"/>
        <v>9</v>
      </c>
      <c r="BK34" s="2">
        <f t="shared" si="6"/>
        <v>9</v>
      </c>
      <c r="BL34" s="2">
        <f t="shared" si="6"/>
        <v>12</v>
      </c>
      <c r="BM34" s="2">
        <f t="shared" si="7"/>
        <v>11</v>
      </c>
      <c r="BN34" s="2">
        <f t="shared" si="8"/>
        <v>11</v>
      </c>
      <c r="BO34" s="2">
        <f t="shared" si="10"/>
        <v>21</v>
      </c>
      <c r="BP34" s="2">
        <f t="shared" si="10"/>
        <v>24</v>
      </c>
      <c r="BQ34" s="2">
        <f t="shared" si="10"/>
        <v>27</v>
      </c>
      <c r="BR34" s="2">
        <f t="shared" si="10"/>
        <v>18</v>
      </c>
      <c r="BS34" s="2">
        <f t="shared" ref="BS32:BS39" si="11">_xlfn.RANK.EQ(BE34,BE$8:BE$39,0)</f>
        <v>20</v>
      </c>
    </row>
    <row r="35" spans="1:71" ht="14.1" customHeight="1" x14ac:dyDescent="0.2">
      <c r="A35" s="7" t="s">
        <v>28</v>
      </c>
      <c r="B35" s="8">
        <v>65259</v>
      </c>
      <c r="C35" s="31">
        <v>44</v>
      </c>
      <c r="D35" s="8">
        <v>62078</v>
      </c>
      <c r="E35" s="31">
        <v>462</v>
      </c>
      <c r="F35" s="8">
        <v>59215</v>
      </c>
      <c r="G35" s="31">
        <v>533</v>
      </c>
      <c r="H35" s="8">
        <v>61713</v>
      </c>
      <c r="I35" s="31">
        <v>394</v>
      </c>
      <c r="J35" s="8">
        <v>59616</v>
      </c>
      <c r="K35" s="31">
        <v>410</v>
      </c>
      <c r="L35" s="8">
        <v>57418</v>
      </c>
      <c r="M35" s="31">
        <v>758</v>
      </c>
      <c r="N35" s="25">
        <v>56774</v>
      </c>
      <c r="O35" s="25">
        <v>675</v>
      </c>
      <c r="P35" s="35">
        <v>56619</v>
      </c>
      <c r="Q35" s="34">
        <v>663</v>
      </c>
      <c r="R35" s="39" t="s">
        <v>95</v>
      </c>
      <c r="S35" s="39" t="s">
        <v>96</v>
      </c>
      <c r="T35" s="35">
        <v>44445</v>
      </c>
      <c r="U35" s="34">
        <v>171</v>
      </c>
      <c r="V35" s="35">
        <v>49303</v>
      </c>
      <c r="W35" s="34">
        <v>159</v>
      </c>
      <c r="X35" s="35">
        <v>47819</v>
      </c>
      <c r="Y35" s="34">
        <v>180</v>
      </c>
      <c r="Z35" s="83" t="s">
        <v>224</v>
      </c>
      <c r="AA35" s="83" t="s">
        <v>251</v>
      </c>
      <c r="AB35" s="56" t="s">
        <v>132</v>
      </c>
      <c r="AC35" s="56" t="s">
        <v>154</v>
      </c>
      <c r="AD35" s="8">
        <v>67328</v>
      </c>
      <c r="AE35" s="8">
        <v>63557</v>
      </c>
      <c r="AF35" s="8">
        <v>60245</v>
      </c>
      <c r="AG35" s="8">
        <v>62672</v>
      </c>
      <c r="AH35" s="8">
        <v>60666</v>
      </c>
      <c r="AI35" s="8">
        <v>59347</v>
      </c>
      <c r="AJ35" s="8">
        <v>57705</v>
      </c>
      <c r="AK35" s="8">
        <v>57533</v>
      </c>
      <c r="AL35" s="8">
        <v>56065</v>
      </c>
      <c r="AM35" s="8">
        <v>44697</v>
      </c>
      <c r="AN35" s="8">
        <v>49602</v>
      </c>
      <c r="AO35" s="8">
        <v>48108</v>
      </c>
      <c r="AP35" s="60" t="s">
        <v>283</v>
      </c>
      <c r="AQ35" s="60" t="s">
        <v>191</v>
      </c>
      <c r="AR35" s="9">
        <f>(B35+C35)/AD35</f>
        <v>0.96992336026615966</v>
      </c>
      <c r="AS35" s="9">
        <f>(D35+E35)/AE35</f>
        <v>0.98399861541608324</v>
      </c>
      <c r="AT35" s="9">
        <f>(F35+G35)/AF35</f>
        <v>0.99175035272636736</v>
      </c>
      <c r="AU35" s="9">
        <f>(H35+I35)/AG35</f>
        <v>0.99098480980342096</v>
      </c>
      <c r="AV35" s="9">
        <f>(J35+K35)/AH35</f>
        <v>0.98945043352124751</v>
      </c>
      <c r="AW35" s="9">
        <f>(L35+M35)/AI35</f>
        <v>0.98026858981919895</v>
      </c>
      <c r="AX35" s="9">
        <f>(N35+O35)/AJ35</f>
        <v>0.9955636426652803</v>
      </c>
      <c r="AY35" s="9">
        <f>(P35+Q35)/AK35</f>
        <v>0.99563728642692018</v>
      </c>
      <c r="AZ35" s="9">
        <f>(R35+S35)/AL35</f>
        <v>0.99730669758316237</v>
      </c>
      <c r="BA35" s="9">
        <f>(T35+U35)/AM35</f>
        <v>0.99818779783878109</v>
      </c>
      <c r="BB35" s="9">
        <f>(V35+W35)/AN35</f>
        <v>0.99717753316398527</v>
      </c>
      <c r="BC35" s="9">
        <f>(X35+Y35)/AO35</f>
        <v>0.99773426457138104</v>
      </c>
      <c r="BD35" s="9">
        <f>(Z35+AA35)/AP35</f>
        <v>0.95250261035700801</v>
      </c>
      <c r="BE35" s="9">
        <f t="shared" si="0"/>
        <v>0.95873617985844473</v>
      </c>
      <c r="BF35" s="2">
        <f t="shared" si="1"/>
        <v>5</v>
      </c>
      <c r="BG35" s="2">
        <f t="shared" si="2"/>
        <v>2</v>
      </c>
      <c r="BH35" s="2">
        <f t="shared" si="3"/>
        <v>2</v>
      </c>
      <c r="BI35" s="2">
        <f t="shared" si="4"/>
        <v>2</v>
      </c>
      <c r="BJ35" s="2">
        <f t="shared" si="5"/>
        <v>4</v>
      </c>
      <c r="BK35" s="2">
        <f t="shared" si="6"/>
        <v>6</v>
      </c>
      <c r="BL35" s="2">
        <f t="shared" si="6"/>
        <v>1</v>
      </c>
      <c r="BM35" s="2">
        <f t="shared" si="7"/>
        <v>2</v>
      </c>
      <c r="BN35" s="2">
        <f t="shared" si="8"/>
        <v>1</v>
      </c>
      <c r="BO35" s="2">
        <f t="shared" si="10"/>
        <v>1</v>
      </c>
      <c r="BP35" s="2">
        <f t="shared" si="10"/>
        <v>1</v>
      </c>
      <c r="BQ35" s="2">
        <f t="shared" si="10"/>
        <v>1</v>
      </c>
      <c r="BR35" s="2">
        <f t="shared" si="10"/>
        <v>9</v>
      </c>
      <c r="BS35" s="2">
        <f t="shared" si="11"/>
        <v>9</v>
      </c>
    </row>
    <row r="36" spans="1:71" ht="14.1" customHeight="1" x14ac:dyDescent="0.2">
      <c r="A36" s="7" t="s">
        <v>29</v>
      </c>
      <c r="B36" s="8">
        <v>26637</v>
      </c>
      <c r="C36" s="31">
        <v>805</v>
      </c>
      <c r="D36" s="8">
        <v>26571</v>
      </c>
      <c r="E36" s="31">
        <v>581</v>
      </c>
      <c r="F36" s="8">
        <v>25278</v>
      </c>
      <c r="G36" s="31">
        <v>71</v>
      </c>
      <c r="H36" s="8">
        <v>24339</v>
      </c>
      <c r="I36" s="31">
        <v>180</v>
      </c>
      <c r="J36" s="8">
        <v>23601</v>
      </c>
      <c r="K36" s="31">
        <v>119</v>
      </c>
      <c r="L36" s="8">
        <v>24116</v>
      </c>
      <c r="M36" s="31">
        <v>108</v>
      </c>
      <c r="N36" s="25">
        <v>25442</v>
      </c>
      <c r="O36" s="25">
        <v>129</v>
      </c>
      <c r="P36" s="35">
        <v>23577</v>
      </c>
      <c r="Q36" s="34">
        <v>114</v>
      </c>
      <c r="R36" s="39" t="s">
        <v>97</v>
      </c>
      <c r="S36" s="39" t="s">
        <v>98</v>
      </c>
      <c r="T36" s="35">
        <v>19764</v>
      </c>
      <c r="U36" s="34">
        <v>116</v>
      </c>
      <c r="V36" s="35">
        <v>19298</v>
      </c>
      <c r="W36" s="34">
        <v>140</v>
      </c>
      <c r="X36" s="35">
        <v>17763</v>
      </c>
      <c r="Y36" s="34">
        <v>29</v>
      </c>
      <c r="Z36" s="83" t="s">
        <v>225</v>
      </c>
      <c r="AA36" s="83" t="s">
        <v>252</v>
      </c>
      <c r="AB36" s="56" t="s">
        <v>133</v>
      </c>
      <c r="AC36" s="56" t="s">
        <v>161</v>
      </c>
      <c r="AD36" s="8">
        <v>28204</v>
      </c>
      <c r="AE36" s="8">
        <v>28398</v>
      </c>
      <c r="AF36" s="8">
        <v>26979</v>
      </c>
      <c r="AG36" s="8">
        <v>26239</v>
      </c>
      <c r="AH36" s="8">
        <v>26212</v>
      </c>
      <c r="AI36" s="8">
        <v>25050</v>
      </c>
      <c r="AJ36" s="8">
        <v>26328</v>
      </c>
      <c r="AK36" s="8">
        <v>24546</v>
      </c>
      <c r="AL36" s="8">
        <v>23194</v>
      </c>
      <c r="AM36" s="8">
        <v>20309</v>
      </c>
      <c r="AN36" s="8">
        <v>19947</v>
      </c>
      <c r="AO36" s="8">
        <v>19113</v>
      </c>
      <c r="AP36" s="60" t="s">
        <v>284</v>
      </c>
      <c r="AQ36" s="60" t="s">
        <v>192</v>
      </c>
      <c r="AR36" s="9">
        <f>(B36+C36)/AD36</f>
        <v>0.972982555665863</v>
      </c>
      <c r="AS36" s="9">
        <f>(D36+E36)/AE36</f>
        <v>0.95612367068103388</v>
      </c>
      <c r="AT36" s="9">
        <f>(F36+G36)/AF36</f>
        <v>0.93958263834834499</v>
      </c>
      <c r="AU36" s="9">
        <f>(H36+I36)/AG36</f>
        <v>0.93444872136895463</v>
      </c>
      <c r="AV36" s="9">
        <f>(J36+K36)/AH36</f>
        <v>0.90492904013428965</v>
      </c>
      <c r="AW36" s="9">
        <f>(L36+M36)/AI36</f>
        <v>0.96702594810379239</v>
      </c>
      <c r="AX36" s="9">
        <f>(N36+O36)/AJ36</f>
        <v>0.97124734123366763</v>
      </c>
      <c r="AY36" s="9">
        <f>(P36+Q36)/AK36</f>
        <v>0.96516744072353944</v>
      </c>
      <c r="AZ36" s="9">
        <f>(R36+S36)/AL36</f>
        <v>0.97555402259204971</v>
      </c>
      <c r="BA36" s="9">
        <f>(T36+U36)/AM36</f>
        <v>0.97887636023437885</v>
      </c>
      <c r="BB36" s="9">
        <f>(V36+W36)/AN36</f>
        <v>0.97448237830250162</v>
      </c>
      <c r="BC36" s="9">
        <f>(X36+Y36)/AO36</f>
        <v>0.93088473813634698</v>
      </c>
      <c r="BD36" s="9">
        <f>(Z36+AA36)/AP36</f>
        <v>0.73925471098877837</v>
      </c>
      <c r="BE36" s="9">
        <f t="shared" si="0"/>
        <v>0.92224316682375118</v>
      </c>
      <c r="BF36" s="2">
        <f t="shared" si="1"/>
        <v>4</v>
      </c>
      <c r="BG36" s="2">
        <f t="shared" si="2"/>
        <v>10</v>
      </c>
      <c r="BH36" s="2">
        <f t="shared" si="3"/>
        <v>14</v>
      </c>
      <c r="BI36" s="2">
        <f t="shared" si="4"/>
        <v>13</v>
      </c>
      <c r="BJ36" s="2">
        <f t="shared" si="5"/>
        <v>19</v>
      </c>
      <c r="BK36" s="2">
        <f t="shared" si="6"/>
        <v>11</v>
      </c>
      <c r="BL36" s="2">
        <f t="shared" si="6"/>
        <v>11</v>
      </c>
      <c r="BM36" s="2">
        <f t="shared" si="7"/>
        <v>13</v>
      </c>
      <c r="BN36" s="2">
        <f t="shared" si="8"/>
        <v>10</v>
      </c>
      <c r="BO36" s="2">
        <f t="shared" si="10"/>
        <v>8</v>
      </c>
      <c r="BP36" s="2">
        <f t="shared" si="10"/>
        <v>8</v>
      </c>
      <c r="BQ36" s="2">
        <f t="shared" si="10"/>
        <v>15</v>
      </c>
      <c r="BR36" s="2">
        <f t="shared" si="10"/>
        <v>29</v>
      </c>
      <c r="BS36" s="2">
        <f t="shared" si="11"/>
        <v>19</v>
      </c>
    </row>
    <row r="37" spans="1:71" ht="14.1" customHeight="1" x14ac:dyDescent="0.2">
      <c r="A37" s="7" t="s">
        <v>30</v>
      </c>
      <c r="B37" s="8">
        <v>150841</v>
      </c>
      <c r="C37" s="31">
        <v>518</v>
      </c>
      <c r="D37" s="8">
        <v>149002</v>
      </c>
      <c r="E37" s="31">
        <v>459</v>
      </c>
      <c r="F37" s="8">
        <v>148004</v>
      </c>
      <c r="G37" s="31">
        <v>391</v>
      </c>
      <c r="H37" s="8">
        <v>149812</v>
      </c>
      <c r="I37" s="31">
        <v>394</v>
      </c>
      <c r="J37" s="8">
        <v>136159</v>
      </c>
      <c r="K37" s="31">
        <v>261</v>
      </c>
      <c r="L37" s="8">
        <v>129848</v>
      </c>
      <c r="M37" s="31">
        <v>228</v>
      </c>
      <c r="N37" s="25">
        <v>120588</v>
      </c>
      <c r="O37" s="25">
        <v>211</v>
      </c>
      <c r="P37" s="35">
        <v>118420</v>
      </c>
      <c r="Q37" s="34">
        <v>250</v>
      </c>
      <c r="R37" s="39" t="s">
        <v>99</v>
      </c>
      <c r="S37" s="39" t="s">
        <v>100</v>
      </c>
      <c r="T37" s="35">
        <v>87897</v>
      </c>
      <c r="U37" s="34">
        <v>223</v>
      </c>
      <c r="V37" s="35">
        <v>94104</v>
      </c>
      <c r="W37" s="34">
        <v>358</v>
      </c>
      <c r="X37" s="35">
        <v>100453</v>
      </c>
      <c r="Y37" s="34">
        <v>298</v>
      </c>
      <c r="Z37" s="83" t="s">
        <v>226</v>
      </c>
      <c r="AA37" s="83" t="s">
        <v>253</v>
      </c>
      <c r="AB37" s="56" t="s">
        <v>134</v>
      </c>
      <c r="AC37" s="56" t="s">
        <v>162</v>
      </c>
      <c r="AD37" s="8">
        <v>171176</v>
      </c>
      <c r="AE37" s="8">
        <v>164001</v>
      </c>
      <c r="AF37" s="8">
        <v>160483</v>
      </c>
      <c r="AG37" s="8">
        <v>161275</v>
      </c>
      <c r="AH37" s="8">
        <v>144143</v>
      </c>
      <c r="AI37" s="8">
        <v>136708</v>
      </c>
      <c r="AJ37" s="8">
        <v>126089</v>
      </c>
      <c r="AK37" s="8">
        <v>123829</v>
      </c>
      <c r="AL37" s="8">
        <v>117556</v>
      </c>
      <c r="AM37" s="8">
        <v>91515</v>
      </c>
      <c r="AN37" s="8">
        <v>104025</v>
      </c>
      <c r="AO37" s="8">
        <v>108290</v>
      </c>
      <c r="AP37" s="60" t="s">
        <v>285</v>
      </c>
      <c r="AQ37" s="60" t="s">
        <v>193</v>
      </c>
      <c r="AR37" s="9">
        <f>(B37+C37)/AD37</f>
        <v>0.88423026592512965</v>
      </c>
      <c r="AS37" s="9">
        <f>(D37+E37)/AE37</f>
        <v>0.91134200401217069</v>
      </c>
      <c r="AT37" s="9">
        <f>(F37+G37)/AF37</f>
        <v>0.92467738015864609</v>
      </c>
      <c r="AU37" s="9">
        <f>(H37+I37)/AG37</f>
        <v>0.93136567973957529</v>
      </c>
      <c r="AV37" s="9">
        <f>(J37+K37)/AH37</f>
        <v>0.94642126221876888</v>
      </c>
      <c r="AW37" s="9">
        <f>(L37+M37)/AI37</f>
        <v>0.95148784270123177</v>
      </c>
      <c r="AX37" s="9">
        <f>(N37+O37)/AJ37</f>
        <v>0.95804550753832607</v>
      </c>
      <c r="AY37" s="9">
        <f>(P37+Q37)/AK37</f>
        <v>0.95833770764522042</v>
      </c>
      <c r="AZ37" s="9">
        <f>(R37+S37)/AL37</f>
        <v>0.96335363571404264</v>
      </c>
      <c r="BA37" s="9">
        <f>(T37+U37)/AM37</f>
        <v>0.9629022564606895</v>
      </c>
      <c r="BB37" s="9">
        <f>(V37+W37)/AN37</f>
        <v>0.90807017543859647</v>
      </c>
      <c r="BC37" s="9">
        <f>(X37+Y37)/AO37</f>
        <v>0.93038138332255982</v>
      </c>
      <c r="BD37" s="9">
        <f>(Z37+AA37)/AP37</f>
        <v>0.94602774274905421</v>
      </c>
      <c r="BE37" s="9">
        <f t="shared" si="0"/>
        <v>0.93564857559206649</v>
      </c>
      <c r="BF37" s="2">
        <f t="shared" si="1"/>
        <v>17</v>
      </c>
      <c r="BG37" s="2">
        <f t="shared" si="2"/>
        <v>14</v>
      </c>
      <c r="BH37" s="2">
        <f t="shared" si="3"/>
        <v>16</v>
      </c>
      <c r="BI37" s="2">
        <f t="shared" si="4"/>
        <v>14</v>
      </c>
      <c r="BJ37" s="2">
        <f t="shared" si="5"/>
        <v>13</v>
      </c>
      <c r="BK37" s="2">
        <f t="shared" si="6"/>
        <v>14</v>
      </c>
      <c r="BL37" s="2">
        <f t="shared" si="6"/>
        <v>13</v>
      </c>
      <c r="BM37" s="2">
        <f t="shared" si="7"/>
        <v>14</v>
      </c>
      <c r="BN37" s="2">
        <f t="shared" si="8"/>
        <v>14</v>
      </c>
      <c r="BO37" s="2">
        <f t="shared" si="10"/>
        <v>10</v>
      </c>
      <c r="BP37" s="2">
        <f t="shared" si="10"/>
        <v>22</v>
      </c>
      <c r="BQ37" s="2">
        <f t="shared" si="10"/>
        <v>16</v>
      </c>
      <c r="BR37" s="2">
        <f t="shared" si="10"/>
        <v>11</v>
      </c>
      <c r="BS37" s="2">
        <f t="shared" si="11"/>
        <v>15</v>
      </c>
    </row>
    <row r="38" spans="1:71" ht="14.1" customHeight="1" x14ac:dyDescent="0.1">
      <c r="A38" s="7" t="s">
        <v>31</v>
      </c>
      <c r="B38" s="8">
        <v>34572</v>
      </c>
      <c r="C38" s="31">
        <v>33</v>
      </c>
      <c r="D38" s="8">
        <v>34859</v>
      </c>
      <c r="E38" s="31">
        <v>23</v>
      </c>
      <c r="F38" s="8">
        <v>36834</v>
      </c>
      <c r="G38" s="31">
        <v>28</v>
      </c>
      <c r="H38" s="8">
        <v>35036</v>
      </c>
      <c r="I38" s="31">
        <v>27</v>
      </c>
      <c r="J38" s="8">
        <v>34732</v>
      </c>
      <c r="K38" s="31">
        <v>42</v>
      </c>
      <c r="L38" s="8">
        <v>33237</v>
      </c>
      <c r="M38" s="31">
        <v>49</v>
      </c>
      <c r="N38" s="25">
        <v>32832</v>
      </c>
      <c r="O38" s="25">
        <v>32</v>
      </c>
      <c r="P38" s="35">
        <v>33489</v>
      </c>
      <c r="Q38" s="34">
        <v>22</v>
      </c>
      <c r="R38" s="39" t="s">
        <v>101</v>
      </c>
      <c r="S38" s="39" t="s">
        <v>41</v>
      </c>
      <c r="T38" s="35">
        <v>26805</v>
      </c>
      <c r="U38" s="34">
        <v>66</v>
      </c>
      <c r="V38" s="35">
        <v>26033</v>
      </c>
      <c r="W38" s="34">
        <v>43</v>
      </c>
      <c r="X38" s="35">
        <v>26390</v>
      </c>
      <c r="Y38" s="34">
        <v>24</v>
      </c>
      <c r="Z38" s="83" t="s">
        <v>227</v>
      </c>
      <c r="AA38" s="83" t="s">
        <v>42</v>
      </c>
      <c r="AB38" s="56" t="s">
        <v>135</v>
      </c>
      <c r="AC38" s="56" t="s">
        <v>149</v>
      </c>
      <c r="AD38" s="8">
        <v>37041</v>
      </c>
      <c r="AE38" s="8">
        <v>36640</v>
      </c>
      <c r="AF38" s="8">
        <v>38818</v>
      </c>
      <c r="AG38" s="8">
        <v>37666</v>
      </c>
      <c r="AH38" s="8">
        <v>37161</v>
      </c>
      <c r="AI38" s="8">
        <v>35375</v>
      </c>
      <c r="AJ38" s="8">
        <v>35002</v>
      </c>
      <c r="AK38" s="8">
        <v>35352</v>
      </c>
      <c r="AL38" s="8">
        <v>33420</v>
      </c>
      <c r="AM38" s="8">
        <v>29324</v>
      </c>
      <c r="AN38" s="8">
        <v>28087</v>
      </c>
      <c r="AO38" s="8">
        <v>27912</v>
      </c>
      <c r="AP38" s="60" t="s">
        <v>286</v>
      </c>
      <c r="AQ38" s="60" t="s">
        <v>194</v>
      </c>
      <c r="AR38" s="9">
        <f>(B38+C38)/AD38</f>
        <v>0.93423503685105691</v>
      </c>
      <c r="AS38" s="9">
        <f>(D38+E38)/AE38</f>
        <v>0.95201965065502181</v>
      </c>
      <c r="AT38" s="9">
        <f>(F38+G38)/AF38</f>
        <v>0.9496110052037714</v>
      </c>
      <c r="AU38" s="9">
        <f>(H38+I38)/AG38</f>
        <v>0.93089258216959592</v>
      </c>
      <c r="AV38" s="9">
        <f>(J38+K38)/AH38</f>
        <v>0.93576599122736204</v>
      </c>
      <c r="AW38" s="9">
        <f>(L38+M38)/AI38</f>
        <v>0.9409469964664311</v>
      </c>
      <c r="AX38" s="9">
        <f>(N38+O38)/AJ38</f>
        <v>0.9389177761270785</v>
      </c>
      <c r="AY38" s="9">
        <f>(P38+Q38)/AK38</f>
        <v>0.94792373840235344</v>
      </c>
      <c r="AZ38" s="9">
        <f>(R38+S38)/AL38</f>
        <v>0.93830041891083182</v>
      </c>
      <c r="BA38" s="9">
        <f>(T38+U38)/AM38</f>
        <v>0.91634838357659254</v>
      </c>
      <c r="BB38" s="9">
        <f>(V38+W38)/AN38</f>
        <v>0.92840103962687359</v>
      </c>
      <c r="BC38" s="9">
        <f>(X38+Y38)/AO38</f>
        <v>0.94633132702780165</v>
      </c>
      <c r="BD38" s="9">
        <f>(Z38+AA38)/AP38</f>
        <v>0.94109630526953358</v>
      </c>
      <c r="BE38" s="9">
        <f t="shared" si="0"/>
        <v>0.93995241359841919</v>
      </c>
      <c r="BF38" s="2">
        <f t="shared" si="1"/>
        <v>12</v>
      </c>
      <c r="BG38" s="2">
        <f t="shared" si="2"/>
        <v>11</v>
      </c>
      <c r="BH38" s="2">
        <f t="shared" si="3"/>
        <v>11</v>
      </c>
      <c r="BI38" s="2">
        <f t="shared" si="4"/>
        <v>15</v>
      </c>
      <c r="BJ38" s="2">
        <f t="shared" si="5"/>
        <v>14</v>
      </c>
      <c r="BK38" s="2">
        <f t="shared" si="6"/>
        <v>16</v>
      </c>
      <c r="BL38" s="2">
        <f t="shared" si="6"/>
        <v>16</v>
      </c>
      <c r="BM38" s="2">
        <f t="shared" si="7"/>
        <v>18</v>
      </c>
      <c r="BN38" s="2">
        <f t="shared" si="8"/>
        <v>19</v>
      </c>
      <c r="BO38" s="2">
        <f t="shared" si="10"/>
        <v>20</v>
      </c>
      <c r="BP38" s="2">
        <f t="shared" si="10"/>
        <v>18</v>
      </c>
      <c r="BQ38" s="2">
        <f t="shared" si="10"/>
        <v>13</v>
      </c>
      <c r="BR38" s="2">
        <f t="shared" si="10"/>
        <v>13</v>
      </c>
      <c r="BS38" s="2">
        <f t="shared" si="11"/>
        <v>13</v>
      </c>
    </row>
    <row r="39" spans="1:71" ht="14.1" customHeight="1" x14ac:dyDescent="0.2">
      <c r="A39" s="7" t="s">
        <v>32</v>
      </c>
      <c r="B39" s="8">
        <v>33375</v>
      </c>
      <c r="C39" s="31">
        <v>93</v>
      </c>
      <c r="D39" s="8">
        <v>32012</v>
      </c>
      <c r="E39" s="31">
        <v>85</v>
      </c>
      <c r="F39" s="8">
        <v>31910</v>
      </c>
      <c r="G39" s="31">
        <v>72</v>
      </c>
      <c r="H39" s="8">
        <v>30953</v>
      </c>
      <c r="I39" s="31">
        <v>89</v>
      </c>
      <c r="J39" s="8">
        <v>31181</v>
      </c>
      <c r="K39" s="31">
        <v>94</v>
      </c>
      <c r="L39" s="8">
        <v>31451</v>
      </c>
      <c r="M39" s="31">
        <v>66</v>
      </c>
      <c r="N39" s="25">
        <v>31561</v>
      </c>
      <c r="O39" s="25">
        <v>56</v>
      </c>
      <c r="P39" s="35">
        <v>30596</v>
      </c>
      <c r="Q39" s="34">
        <v>66</v>
      </c>
      <c r="R39" s="39" t="s">
        <v>102</v>
      </c>
      <c r="S39" s="39" t="s">
        <v>103</v>
      </c>
      <c r="T39" s="35">
        <v>25012</v>
      </c>
      <c r="U39" s="34">
        <v>37</v>
      </c>
      <c r="V39" s="35">
        <v>26866</v>
      </c>
      <c r="W39" s="34">
        <v>43</v>
      </c>
      <c r="X39" s="35">
        <v>23234</v>
      </c>
      <c r="Y39" s="34">
        <v>20</v>
      </c>
      <c r="Z39" s="83" t="s">
        <v>228</v>
      </c>
      <c r="AA39" s="83" t="s">
        <v>254</v>
      </c>
      <c r="AB39" s="56" t="s">
        <v>136</v>
      </c>
      <c r="AC39" s="56" t="s">
        <v>161</v>
      </c>
      <c r="AD39" s="8">
        <v>36881</v>
      </c>
      <c r="AE39" s="8">
        <v>35863</v>
      </c>
      <c r="AF39" s="8">
        <v>35354</v>
      </c>
      <c r="AG39" s="8">
        <v>34296</v>
      </c>
      <c r="AH39" s="8">
        <v>33899</v>
      </c>
      <c r="AI39" s="8">
        <v>33686</v>
      </c>
      <c r="AJ39" s="8">
        <v>34608</v>
      </c>
      <c r="AK39" s="8">
        <v>33308</v>
      </c>
      <c r="AL39" s="8">
        <v>31553</v>
      </c>
      <c r="AM39" s="8">
        <v>26391</v>
      </c>
      <c r="AN39" s="8">
        <v>28556</v>
      </c>
      <c r="AO39" s="8">
        <v>26920</v>
      </c>
      <c r="AP39" s="60" t="s">
        <v>287</v>
      </c>
      <c r="AQ39" s="60" t="s">
        <v>195</v>
      </c>
      <c r="AR39" s="9">
        <f>(B39+C39)/AD39</f>
        <v>0.90745912529486727</v>
      </c>
      <c r="AS39" s="9">
        <f>(D39+E39)/AE39</f>
        <v>0.89498926470178175</v>
      </c>
      <c r="AT39" s="9">
        <f>(F39+G39)/AF39</f>
        <v>0.90462182497030041</v>
      </c>
      <c r="AU39" s="9">
        <f>(H39+I39)/AG39</f>
        <v>0.90512013062747843</v>
      </c>
      <c r="AV39" s="9">
        <f>(J39+K39)/AH39</f>
        <v>0.92259358683146997</v>
      </c>
      <c r="AW39" s="9">
        <f>(L39+M39)/AI39</f>
        <v>0.93561123315323869</v>
      </c>
      <c r="AX39" s="9">
        <f>(N39+O39)/AJ39</f>
        <v>0.91357489597780861</v>
      </c>
      <c r="AY39" s="9">
        <f>(P39+Q39)/AK39</f>
        <v>0.9205596253152396</v>
      </c>
      <c r="AZ39" s="9">
        <f>(R39+S39)/AL39</f>
        <v>0.91639463759388962</v>
      </c>
      <c r="BA39" s="9">
        <f>(T39+U39)/AM39</f>
        <v>0.94914933121139777</v>
      </c>
      <c r="BB39" s="9">
        <f>(V39+W39)/AN39</f>
        <v>0.94232385488163606</v>
      </c>
      <c r="BC39" s="9">
        <f>(X39+Y39)/AO39</f>
        <v>0.86381872213967315</v>
      </c>
      <c r="BD39" s="9">
        <f>(Z39+AA39)/AP39</f>
        <v>0.84375496583505483</v>
      </c>
      <c r="BE39" s="9">
        <f t="shared" si="0"/>
        <v>0.80697073645873041</v>
      </c>
      <c r="BF39" s="2">
        <f t="shared" si="1"/>
        <v>15</v>
      </c>
      <c r="BG39" s="2">
        <f t="shared" si="2"/>
        <v>17</v>
      </c>
      <c r="BH39" s="2">
        <f t="shared" si="3"/>
        <v>18</v>
      </c>
      <c r="BI39" s="2">
        <f t="shared" si="4"/>
        <v>21</v>
      </c>
      <c r="BJ39" s="2">
        <f t="shared" si="5"/>
        <v>16</v>
      </c>
      <c r="BK39" s="2">
        <f t="shared" si="6"/>
        <v>17</v>
      </c>
      <c r="BL39" s="2">
        <f t="shared" si="6"/>
        <v>20</v>
      </c>
      <c r="BM39" s="2">
        <f t="shared" si="7"/>
        <v>21</v>
      </c>
      <c r="BN39" s="2">
        <f t="shared" si="8"/>
        <v>22</v>
      </c>
      <c r="BO39" s="2">
        <f t="shared" si="10"/>
        <v>15</v>
      </c>
      <c r="BP39" s="2">
        <f t="shared" si="10"/>
        <v>16</v>
      </c>
      <c r="BQ39" s="2">
        <f t="shared" si="10"/>
        <v>25</v>
      </c>
      <c r="BR39" s="2">
        <f t="shared" si="10"/>
        <v>24</v>
      </c>
      <c r="BS39" s="2">
        <f t="shared" si="11"/>
        <v>28</v>
      </c>
    </row>
    <row r="40" spans="1:71" ht="14.1" customHeight="1" x14ac:dyDescent="0.1">
      <c r="AA40" s="83"/>
      <c r="AB40" s="54"/>
      <c r="AP40" s="60"/>
    </row>
  </sheetData>
  <mergeCells count="23">
    <mergeCell ref="AR5:BE5"/>
    <mergeCell ref="AR4:BE4"/>
    <mergeCell ref="BQ5:BS5"/>
    <mergeCell ref="BF4:BS4"/>
    <mergeCell ref="A2:BK2"/>
    <mergeCell ref="Z5:AA5"/>
    <mergeCell ref="B4:AA4"/>
    <mergeCell ref="A1:BK1"/>
    <mergeCell ref="A4:A6"/>
    <mergeCell ref="B5:C5"/>
    <mergeCell ref="D5:E5"/>
    <mergeCell ref="F5:G5"/>
    <mergeCell ref="H5:I5"/>
    <mergeCell ref="P5:Q5"/>
    <mergeCell ref="R5:S5"/>
    <mergeCell ref="T5:U5"/>
    <mergeCell ref="J5:K5"/>
    <mergeCell ref="L5:M5"/>
    <mergeCell ref="N5:O5"/>
    <mergeCell ref="X5:Y5"/>
    <mergeCell ref="AB5:AC5"/>
    <mergeCell ref="AD4:AQ4"/>
    <mergeCell ref="V5:W5"/>
  </mergeCells>
  <pageMargins left="0.75" right="0.75" top="1" bottom="1" header="0.5" footer="0.5"/>
  <pageSetup orientation="portrait" r:id="rId1"/>
  <ignoredErrors>
    <ignoredError sqref="R7:S9 R11:S12 R10 R14:S39 R13" numberStoredAsText="1"/>
    <ignoredError sqref="BC8:BC3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Proporción de partos con asist.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Ivanna</dc:creator>
  <cp:lastModifiedBy>pc</cp:lastModifiedBy>
  <dcterms:created xsi:type="dcterms:W3CDTF">2018-09-04T19:34:01Z</dcterms:created>
  <dcterms:modified xsi:type="dcterms:W3CDTF">2025-04-08T19:01:53Z</dcterms:modified>
</cp:coreProperties>
</file>