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/>
  </bookViews>
  <sheets>
    <sheet name="Tasa" sheetId="3" r:id="rId1"/>
  </sheets>
  <calcPr calcId="144525"/>
</workbook>
</file>

<file path=xl/calcChain.xml><?xml version="1.0" encoding="utf-8"?>
<calcChain xmlns="http://schemas.openxmlformats.org/spreadsheetml/2006/main">
  <c r="X32" i="3" l="1"/>
  <c r="AF22" i="3"/>
  <c r="AE22" i="3"/>
  <c r="AD22" i="3"/>
  <c r="AC22" i="3"/>
  <c r="AB22" i="3"/>
  <c r="AA22" i="3"/>
  <c r="Z22" i="3"/>
  <c r="Y22" i="3"/>
  <c r="X22" i="3"/>
  <c r="AA18" i="3"/>
  <c r="X18" i="3"/>
  <c r="AH9" i="3"/>
  <c r="AG9" i="3"/>
  <c r="AF9" i="3"/>
  <c r="AE9" i="3"/>
  <c r="AD9" i="3"/>
  <c r="AC9" i="3"/>
  <c r="AB9" i="3"/>
  <c r="AA9" i="3"/>
  <c r="Z9" i="3"/>
  <c r="Y9" i="3"/>
  <c r="X9" i="3"/>
  <c r="AH32" i="3"/>
  <c r="AG32" i="3"/>
  <c r="AF32" i="3"/>
  <c r="AE32" i="3"/>
  <c r="AD32" i="3"/>
  <c r="AC32" i="3"/>
  <c r="AA32" i="3"/>
  <c r="Z32" i="3"/>
  <c r="Y32" i="3"/>
  <c r="W32" i="3"/>
  <c r="V32" i="3"/>
  <c r="U32" i="3"/>
  <c r="T32" i="3"/>
  <c r="S32" i="3"/>
  <c r="R32" i="3"/>
  <c r="Q32" i="3"/>
  <c r="P32" i="3"/>
  <c r="O32" i="3"/>
  <c r="N32" i="3"/>
  <c r="M32" i="3"/>
  <c r="U22" i="3"/>
  <c r="T22" i="3"/>
  <c r="S22" i="3"/>
  <c r="R22" i="3"/>
  <c r="Q22" i="3"/>
  <c r="P22" i="3"/>
  <c r="O22" i="3"/>
  <c r="N22" i="3"/>
  <c r="M22" i="3"/>
  <c r="P18" i="3"/>
  <c r="M18" i="3"/>
  <c r="W9" i="3"/>
  <c r="V9" i="3"/>
  <c r="U9" i="3"/>
  <c r="T9" i="3"/>
  <c r="S9" i="3"/>
  <c r="R9" i="3"/>
  <c r="Q9" i="3"/>
  <c r="P9" i="3"/>
  <c r="O9" i="3"/>
  <c r="N9" i="3"/>
  <c r="M9" i="3"/>
  <c r="U19" i="3" l="1"/>
  <c r="V19" i="3"/>
  <c r="W19" i="3"/>
  <c r="V7" i="3"/>
  <c r="W7" i="3"/>
  <c r="W6" i="3" l="1"/>
  <c r="N6" i="3"/>
  <c r="O6" i="3"/>
  <c r="P6" i="3"/>
  <c r="Q6" i="3"/>
  <c r="R6" i="3"/>
  <c r="S6" i="3"/>
  <c r="T6" i="3"/>
  <c r="U6" i="3"/>
  <c r="V6" i="3"/>
  <c r="W38" i="3"/>
  <c r="V38" i="3"/>
  <c r="U38" i="3"/>
  <c r="T38" i="3"/>
  <c r="S38" i="3"/>
  <c r="R38" i="3"/>
  <c r="Q38" i="3"/>
  <c r="P38" i="3"/>
  <c r="O38" i="3"/>
  <c r="N38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P28" i="3"/>
  <c r="O28" i="3"/>
  <c r="N28" i="3"/>
  <c r="W26" i="3"/>
  <c r="V26" i="3"/>
  <c r="U26" i="3"/>
  <c r="T26" i="3"/>
  <c r="S26" i="3"/>
  <c r="R26" i="3"/>
  <c r="Q26" i="3"/>
  <c r="P26" i="3"/>
  <c r="O26" i="3"/>
  <c r="N26" i="3"/>
  <c r="U21" i="3"/>
  <c r="T21" i="3"/>
  <c r="S21" i="3"/>
  <c r="R21" i="3"/>
  <c r="Q21" i="3"/>
  <c r="P21" i="3"/>
  <c r="O21" i="3"/>
  <c r="N21" i="3"/>
  <c r="T19" i="3"/>
  <c r="S19" i="3"/>
  <c r="R19" i="3"/>
  <c r="Q19" i="3"/>
  <c r="P19" i="3"/>
  <c r="O19" i="3"/>
  <c r="N19" i="3"/>
  <c r="W16" i="3"/>
  <c r="V16" i="3"/>
  <c r="U16" i="3"/>
  <c r="T16" i="3"/>
  <c r="S16" i="3"/>
  <c r="R16" i="3"/>
  <c r="Q16" i="3"/>
  <c r="P16" i="3"/>
  <c r="O16" i="3"/>
  <c r="N16" i="3"/>
  <c r="W14" i="3"/>
  <c r="AH7" i="3" s="1"/>
  <c r="V14" i="3"/>
  <c r="U14" i="3"/>
  <c r="AF19" i="3" s="1"/>
  <c r="T14" i="3"/>
  <c r="S14" i="3"/>
  <c r="R14" i="3"/>
  <c r="Q14" i="3"/>
  <c r="P14" i="3"/>
  <c r="O14" i="3"/>
  <c r="N14" i="3"/>
  <c r="AG19" i="3"/>
  <c r="U7" i="3"/>
  <c r="T7" i="3"/>
  <c r="S7" i="3"/>
  <c r="R7" i="3"/>
  <c r="Q7" i="3"/>
  <c r="P7" i="3"/>
  <c r="O7" i="3"/>
  <c r="N7" i="3"/>
  <c r="M7" i="3"/>
  <c r="M14" i="3"/>
  <c r="X7" i="3" s="1"/>
  <c r="M16" i="3"/>
  <c r="M19" i="3"/>
  <c r="M21" i="3"/>
  <c r="M26" i="3"/>
  <c r="M28" i="3"/>
  <c r="M30" i="3"/>
  <c r="M31" i="3"/>
  <c r="M38" i="3"/>
  <c r="M6" i="3"/>
  <c r="AG7" i="3" l="1"/>
  <c r="AH19" i="3"/>
  <c r="X38" i="3"/>
  <c r="X31" i="3"/>
  <c r="X28" i="3"/>
  <c r="X21" i="3"/>
  <c r="X19" i="3"/>
  <c r="X14" i="3"/>
  <c r="X30" i="3"/>
  <c r="Y7" i="3"/>
  <c r="AA16" i="3"/>
  <c r="AA7" i="3"/>
  <c r="AC7" i="3"/>
  <c r="AE16" i="3"/>
  <c r="AE7" i="3"/>
  <c r="AB30" i="3"/>
  <c r="AD26" i="3"/>
  <c r="Z26" i="3"/>
  <c r="Z14" i="3"/>
  <c r="AB14" i="3"/>
  <c r="AD14" i="3"/>
  <c r="AF14" i="3"/>
  <c r="AF30" i="3"/>
  <c r="AH26" i="3"/>
  <c r="AH14" i="3"/>
  <c r="Z16" i="3"/>
  <c r="AB16" i="3"/>
  <c r="AD16" i="3"/>
  <c r="AF16" i="3"/>
  <c r="AH16" i="3"/>
  <c r="Z19" i="3"/>
  <c r="AB19" i="3"/>
  <c r="AD19" i="3"/>
  <c r="Y21" i="3"/>
  <c r="AA21" i="3"/>
  <c r="AC21" i="3"/>
  <c r="AE21" i="3"/>
  <c r="Y28" i="3"/>
  <c r="AA28" i="3"/>
  <c r="Y31" i="3"/>
  <c r="AA31" i="3"/>
  <c r="AC31" i="3"/>
  <c r="AE31" i="3"/>
  <c r="AG31" i="3"/>
  <c r="Y38" i="3"/>
  <c r="AA38" i="3"/>
  <c r="AC38" i="3"/>
  <c r="AE38" i="3"/>
  <c r="AG38" i="3"/>
  <c r="X26" i="3"/>
  <c r="Z7" i="3"/>
  <c r="AB7" i="3"/>
  <c r="AD7" i="3"/>
  <c r="AF7" i="3"/>
  <c r="Y16" i="3"/>
  <c r="AC16" i="3"/>
  <c r="AG16" i="3"/>
  <c r="AB26" i="3"/>
  <c r="AF26" i="3"/>
  <c r="Z30" i="3"/>
  <c r="AD30" i="3"/>
  <c r="AH30" i="3"/>
  <c r="AB32" i="3"/>
  <c r="Y26" i="3"/>
  <c r="AA26" i="3"/>
  <c r="AC26" i="3"/>
  <c r="AE26" i="3"/>
  <c r="AG26" i="3"/>
  <c r="Y30" i="3"/>
  <c r="AA30" i="3"/>
  <c r="AC30" i="3"/>
  <c r="AE30" i="3"/>
  <c r="AG30" i="3"/>
  <c r="X16" i="3"/>
  <c r="Y14" i="3"/>
  <c r="AA14" i="3"/>
  <c r="AC14" i="3"/>
  <c r="AE14" i="3"/>
  <c r="AG14" i="3"/>
  <c r="Y19" i="3"/>
  <c r="AA19" i="3"/>
  <c r="AC19" i="3"/>
  <c r="AE19" i="3"/>
  <c r="Z21" i="3"/>
  <c r="AB21" i="3"/>
  <c r="AD21" i="3"/>
  <c r="AF21" i="3"/>
  <c r="Z28" i="3"/>
  <c r="Z31" i="3"/>
  <c r="AB31" i="3"/>
  <c r="AD31" i="3"/>
  <c r="AF31" i="3"/>
  <c r="AH31" i="3"/>
  <c r="Z38" i="3"/>
  <c r="AB38" i="3"/>
  <c r="AD38" i="3"/>
  <c r="AF38" i="3"/>
  <c r="AH38" i="3"/>
</calcChain>
</file>

<file path=xl/sharedStrings.xml><?xml version="1.0" encoding="utf-8"?>
<sst xmlns="http://schemas.openxmlformats.org/spreadsheetml/2006/main" count="41" uniqueCount="39">
  <si>
    <t>Fuente: INEGI. Estadística Mensual de la Industria Minerometalúrgica.</t>
  </si>
  <si>
    <t>Entidad Federativa</t>
  </si>
  <si>
    <t xml:space="preserve"> </t>
  </si>
  <si>
    <t>Sinaloa</t>
  </si>
  <si>
    <t>Zacatecas</t>
  </si>
  <si>
    <t xml:space="preserve">Total nacional 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</si>
  <si>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</si>
  <si>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</si>
  <si>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</si>
  <si>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</si>
  <si>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</si>
  <si>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</si>
  <si>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</si>
  <si>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</si>
  <si>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</si>
  <si>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</si>
  <si>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</si>
  <si>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</si>
  <si>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</si>
  <si>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</si>
  <si>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</si>
  <si>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</si>
  <si>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</si>
  <si>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</si>
  <si>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</si>
  <si>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</si>
  <si>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</si>
  <si>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</si>
  <si>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</si>
  <si>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</si>
  <si>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</si>
  <si>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</si>
  <si>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</si>
  <si>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</si>
  <si>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</si>
  <si>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</si>
  <si>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</si>
  <si>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Tasa de participación del volumen de producción de cobre (respecto al volumen nacional)</t>
  </si>
  <si>
    <t>Volumen de producción de cobre (Kilogramos)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</si>
</sst>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166" fontId="6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  <xf numFmtId="0" fontId="6" fillId="4" borderId="0" xfId="1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1" fontId="6" fillId="4" borderId="0" xfId="2" applyNumberFormat="1" applyFont="1" applyFill="1" applyAlignment="1">
      <alignment vertical="center"/>
    </xf>
    <xf numFmtId="167" fontId="6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horizontal="right" vertical="center"/>
    </xf>
    <xf numFmtId="167" fontId="6" fillId="4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618837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workbookViewId="0">
      <pane xSplit="1" topLeftCell="B1" activePane="topRight" state="frozen"/>
      <selection pane="topRight" activeCell="AJ31" sqref="AJ31"/>
    </sheetView>
  </sheetViews>
  <sheetFormatPr baseColWidth="10" defaultRowHeight="14.1" customHeight="1" x14ac:dyDescent="0.2"/>
  <cols>
    <col min="1" max="1" width="23.85546875" style="2" customWidth="1"/>
    <col min="2" max="16384" width="11.42578125" style="2"/>
  </cols>
  <sheetData>
    <row r="1" spans="1:53" ht="39.950000000000003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4.1" customHeight="1" x14ac:dyDescent="0.2">
      <c r="A2" s="1" t="s">
        <v>37</v>
      </c>
      <c r="AG2" s="2" t="s">
        <v>2</v>
      </c>
      <c r="AH2" s="2" t="s">
        <v>2</v>
      </c>
    </row>
    <row r="4" spans="1:53" s="5" customFormat="1" ht="14.1" customHeight="1" x14ac:dyDescent="0.2">
      <c r="A4" s="20" t="s">
        <v>1</v>
      </c>
      <c r="B4" s="21" t="s">
        <v>38</v>
      </c>
      <c r="C4" s="21"/>
      <c r="D4" s="21"/>
      <c r="E4" s="21"/>
      <c r="F4" s="21"/>
      <c r="G4" s="21"/>
      <c r="H4" s="21"/>
      <c r="I4" s="21"/>
      <c r="J4" s="21"/>
      <c r="K4" s="21"/>
      <c r="L4" s="22"/>
      <c r="M4" s="23" t="s">
        <v>37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4" t="s">
        <v>6</v>
      </c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53" s="5" customFormat="1" ht="14.1" customHeight="1" x14ac:dyDescent="0.2">
      <c r="A5" s="20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6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  <c r="X5" s="6">
        <v>2015</v>
      </c>
      <c r="Y5" s="3">
        <v>2016</v>
      </c>
      <c r="Z5" s="3">
        <v>2017</v>
      </c>
      <c r="AA5" s="3">
        <v>2018</v>
      </c>
      <c r="AB5" s="3">
        <v>2019</v>
      </c>
      <c r="AC5" s="3">
        <v>2020</v>
      </c>
      <c r="AD5" s="3">
        <v>2021</v>
      </c>
      <c r="AE5" s="3">
        <v>2022</v>
      </c>
      <c r="AF5" s="3">
        <v>2023</v>
      </c>
      <c r="AG5" s="3">
        <v>2024</v>
      </c>
      <c r="AH5" s="3">
        <v>2025</v>
      </c>
    </row>
    <row r="6" spans="1:53" ht="14.1" customHeight="1" x14ac:dyDescent="0.2">
      <c r="A6" s="7" t="s">
        <v>5</v>
      </c>
      <c r="B6" s="15">
        <v>607926</v>
      </c>
      <c r="C6" s="15">
        <v>766760</v>
      </c>
      <c r="D6" s="15">
        <v>742246</v>
      </c>
      <c r="E6" s="15">
        <v>751005</v>
      </c>
      <c r="F6" s="15">
        <v>768542</v>
      </c>
      <c r="G6" s="15">
        <v>732863</v>
      </c>
      <c r="H6" s="15">
        <v>734137</v>
      </c>
      <c r="I6" s="15">
        <v>753885</v>
      </c>
      <c r="J6" s="15">
        <v>699118</v>
      </c>
      <c r="K6" s="15">
        <v>717332</v>
      </c>
      <c r="L6" s="15">
        <v>691373</v>
      </c>
      <c r="M6" s="8">
        <f>B6/B$6</f>
        <v>1</v>
      </c>
      <c r="N6" s="8">
        <f t="shared" ref="N6:W7" si="0">C6/C$6</f>
        <v>1</v>
      </c>
      <c r="O6" s="8">
        <f t="shared" si="0"/>
        <v>1</v>
      </c>
      <c r="P6" s="8">
        <f t="shared" si="0"/>
        <v>1</v>
      </c>
      <c r="Q6" s="8">
        <f t="shared" si="0"/>
        <v>1</v>
      </c>
      <c r="R6" s="8">
        <f t="shared" si="0"/>
        <v>1</v>
      </c>
      <c r="S6" s="8">
        <f t="shared" si="0"/>
        <v>1</v>
      </c>
      <c r="T6" s="8">
        <f t="shared" si="0"/>
        <v>1</v>
      </c>
      <c r="U6" s="8">
        <f t="shared" si="0"/>
        <v>1</v>
      </c>
      <c r="V6" s="8">
        <f t="shared" si="0"/>
        <v>1</v>
      </c>
      <c r="W6" s="8">
        <f t="shared" si="0"/>
        <v>1</v>
      </c>
    </row>
    <row r="7" spans="1:53" ht="14.1" customHeight="1" x14ac:dyDescent="0.2">
      <c r="A7" s="9" t="s">
        <v>7</v>
      </c>
      <c r="B7" s="16">
        <v>1245</v>
      </c>
      <c r="C7" s="16">
        <v>1096</v>
      </c>
      <c r="D7" s="16">
        <v>1112</v>
      </c>
      <c r="E7" s="16">
        <v>1003</v>
      </c>
      <c r="F7" s="16">
        <v>763</v>
      </c>
      <c r="G7" s="16">
        <v>434</v>
      </c>
      <c r="H7" s="16">
        <v>1189</v>
      </c>
      <c r="I7" s="16">
        <v>483</v>
      </c>
      <c r="J7" s="16">
        <v>367</v>
      </c>
      <c r="K7" s="16">
        <v>150</v>
      </c>
      <c r="L7" s="16">
        <v>141</v>
      </c>
      <c r="M7" s="10">
        <f t="shared" ref="M7:M38" si="1">B7/B$6</f>
        <v>2.0479466250826581E-3</v>
      </c>
      <c r="N7" s="10">
        <f t="shared" ref="N7:N38" si="2">C7/C$6</f>
        <v>1.4293912045490113E-3</v>
      </c>
      <c r="O7" s="10">
        <f t="shared" ref="O7:O38" si="3">D7/D$6</f>
        <v>1.4981555980092852E-3</v>
      </c>
      <c r="P7" s="10">
        <f t="shared" ref="P7:P38" si="4">E7/E$6</f>
        <v>1.3355437047689429E-3</v>
      </c>
      <c r="Q7" s="10">
        <f t="shared" ref="Q7:Q38" si="5">F7/F$6</f>
        <v>9.927889432197589E-4</v>
      </c>
      <c r="R7" s="10">
        <f t="shared" ref="R7:R38" si="6">G7/G$6</f>
        <v>5.9219799607839396E-4</v>
      </c>
      <c r="S7" s="10">
        <f t="shared" ref="S7:S38" si="7">H7/H$6</f>
        <v>1.6195887143680267E-3</v>
      </c>
      <c r="T7" s="10">
        <f t="shared" ref="T7:T38" si="8">I7/I$6</f>
        <v>6.4068127101613644E-4</v>
      </c>
      <c r="U7" s="10">
        <f>J7/J$6</f>
        <v>5.2494714769180594E-4</v>
      </c>
      <c r="V7" s="10">
        <f t="shared" si="0"/>
        <v>2.0910819536839288E-4</v>
      </c>
      <c r="W7" s="10">
        <f t="shared" si="0"/>
        <v>2.0394201104179655E-4</v>
      </c>
      <c r="X7" s="2">
        <f>_xlfn.RANK.EQ(M7,M$7:M$38,0)</f>
        <v>10</v>
      </c>
      <c r="Y7" s="2">
        <f t="shared" ref="X7:Y38" si="9">_xlfn.RANK.EQ(N7,N$7:N$38,0)</f>
        <v>13</v>
      </c>
      <c r="Z7" s="2">
        <f t="shared" ref="Z7:Z38" si="10">_xlfn.RANK.EQ(O7,O$7:O$38,0)</f>
        <v>12</v>
      </c>
      <c r="AA7" s="2">
        <f t="shared" ref="AA7:AA38" si="11">_xlfn.RANK.EQ(P7,P$7:P$38,0)</f>
        <v>12</v>
      </c>
      <c r="AB7" s="2">
        <f t="shared" ref="AB7:AB38" si="12">_xlfn.RANK.EQ(Q7,Q$7:Q$38,0)</f>
        <v>12</v>
      </c>
      <c r="AC7" s="2">
        <f t="shared" ref="AC7:AC38" si="13">_xlfn.RANK.EQ(R7,R$7:R$38,0)</f>
        <v>11</v>
      </c>
      <c r="AD7" s="2">
        <f t="shared" ref="AD7:AD38" si="14">_xlfn.RANK.EQ(S7,S$7:S$38,0)</f>
        <v>9</v>
      </c>
      <c r="AE7" s="2">
        <f t="shared" ref="AE7:AE38" si="15">_xlfn.RANK.EQ(T7,T$7:T$38,0)</f>
        <v>11</v>
      </c>
      <c r="AF7" s="2">
        <f>_xlfn.RANK.EQ(U7,U$7:U$38,0)</f>
        <v>11</v>
      </c>
      <c r="AG7" s="2">
        <f t="shared" ref="AG7:AH7" si="16">_xlfn.RANK.EQ(V7,V$7:V$38,0)</f>
        <v>9</v>
      </c>
      <c r="AH7" s="2">
        <f t="shared" si="16"/>
        <v>9</v>
      </c>
    </row>
    <row r="8" spans="1:53" ht="14.1" customHeight="1" x14ac:dyDescent="0.2">
      <c r="A8" s="9" t="s">
        <v>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53" ht="14.1" customHeight="1" x14ac:dyDescent="0.2">
      <c r="A9" s="9" t="s">
        <v>9</v>
      </c>
      <c r="B9" s="16">
        <v>467</v>
      </c>
      <c r="C9" s="16">
        <v>9387</v>
      </c>
      <c r="D9" s="16">
        <v>17391</v>
      </c>
      <c r="E9" s="16">
        <v>19440</v>
      </c>
      <c r="F9" s="16">
        <v>13643</v>
      </c>
      <c r="G9" s="16">
        <v>17086</v>
      </c>
      <c r="H9" s="16">
        <v>10440</v>
      </c>
      <c r="I9" s="16">
        <v>13588</v>
      </c>
      <c r="J9" s="16">
        <v>13880</v>
      </c>
      <c r="K9" s="16">
        <v>13436</v>
      </c>
      <c r="L9" s="16">
        <v>7237</v>
      </c>
      <c r="M9" s="10">
        <f t="shared" ref="M9" si="17">B9/B$6</f>
        <v>7.6818560153702918E-4</v>
      </c>
      <c r="N9" s="10">
        <f t="shared" ref="N9" si="18">C9/C$6</f>
        <v>1.2242422661589024E-2</v>
      </c>
      <c r="O9" s="10">
        <f t="shared" ref="O9" si="19">D9/D$6</f>
        <v>2.3430237414549894E-2</v>
      </c>
      <c r="P9" s="10">
        <f t="shared" ref="P9" si="20">E9/E$6</f>
        <v>2.5885313679669245E-2</v>
      </c>
      <c r="Q9" s="10">
        <f t="shared" ref="Q9" si="21">F9/F$6</f>
        <v>1.7751794957204681E-2</v>
      </c>
      <c r="R9" s="10">
        <f t="shared" ref="R9" si="22">G9/G$6</f>
        <v>2.3314043688929583E-2</v>
      </c>
      <c r="S9" s="10">
        <f t="shared" ref="S9" si="23">H9/H$6</f>
        <v>1.4220778955426576E-2</v>
      </c>
      <c r="T9" s="10">
        <f t="shared" ref="T9" si="24">I9/I$6</f>
        <v>1.8023969173017105E-2</v>
      </c>
      <c r="U9" s="10">
        <f t="shared" ref="U9" si="25">J9/J$6</f>
        <v>1.9853586948126067E-2</v>
      </c>
      <c r="V9" s="10">
        <f t="shared" ref="V9" si="26">K9/K$6</f>
        <v>1.8730518086464844E-2</v>
      </c>
      <c r="W9" s="10">
        <f t="shared" ref="W9" si="27">L9/L$6</f>
        <v>1.0467576836237459E-2</v>
      </c>
      <c r="X9" s="2">
        <f t="shared" ref="X9:AH9" si="28">_xlfn.RANK.EQ(M9,M$7:M$38,0)</f>
        <v>12</v>
      </c>
      <c r="Y9" s="2">
        <f t="shared" si="28"/>
        <v>5</v>
      </c>
      <c r="Z9" s="2">
        <f t="shared" si="28"/>
        <v>4</v>
      </c>
      <c r="AA9" s="2">
        <f t="shared" si="28"/>
        <v>4</v>
      </c>
      <c r="AB9" s="2">
        <f t="shared" si="28"/>
        <v>5</v>
      </c>
      <c r="AC9" s="2">
        <f t="shared" si="28"/>
        <v>5</v>
      </c>
      <c r="AD9" s="2">
        <f t="shared" si="28"/>
        <v>5</v>
      </c>
      <c r="AE9" s="2">
        <f t="shared" si="28"/>
        <v>5</v>
      </c>
      <c r="AF9" s="2">
        <f t="shared" si="28"/>
        <v>5</v>
      </c>
      <c r="AG9" s="2">
        <f t="shared" si="28"/>
        <v>5</v>
      </c>
      <c r="AH9" s="2">
        <f t="shared" si="28"/>
        <v>6</v>
      </c>
    </row>
    <row r="10" spans="1:53" ht="14.1" customHeight="1" x14ac:dyDescent="0.2">
      <c r="A10" s="9" t="s">
        <v>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53" s="5" customFormat="1" ht="14.1" customHeight="1" x14ac:dyDescent="0.2">
      <c r="A11" s="11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53" ht="14.1" customHeight="1" x14ac:dyDescent="0.2">
      <c r="A12" s="9" t="s">
        <v>12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53" ht="14.1" customHeight="1" x14ac:dyDescent="0.2">
      <c r="A13" s="9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53" ht="14.1" customHeight="1" x14ac:dyDescent="0.2">
      <c r="A14" s="9" t="s">
        <v>14</v>
      </c>
      <c r="B14" s="16">
        <v>19493</v>
      </c>
      <c r="C14" s="16">
        <v>17030</v>
      </c>
      <c r="D14" s="16">
        <v>10075</v>
      </c>
      <c r="E14" s="16">
        <v>15335</v>
      </c>
      <c r="F14" s="16">
        <v>16890</v>
      </c>
      <c r="G14" s="16">
        <v>19045</v>
      </c>
      <c r="H14" s="16">
        <v>21079</v>
      </c>
      <c r="I14" s="16">
        <v>21514</v>
      </c>
      <c r="J14" s="16">
        <v>14960</v>
      </c>
      <c r="K14" s="16">
        <v>15459</v>
      </c>
      <c r="L14" s="16">
        <v>15504</v>
      </c>
      <c r="M14" s="10">
        <f t="shared" si="1"/>
        <v>3.2064757881715866E-2</v>
      </c>
      <c r="N14" s="10">
        <f t="shared" si="2"/>
        <v>2.2210339610829986E-2</v>
      </c>
      <c r="O14" s="10">
        <f t="shared" si="3"/>
        <v>1.3573666951388084E-2</v>
      </c>
      <c r="P14" s="10">
        <f t="shared" si="4"/>
        <v>2.0419304798237028E-2</v>
      </c>
      <c r="Q14" s="10">
        <f t="shared" si="5"/>
        <v>2.1976677917407247E-2</v>
      </c>
      <c r="R14" s="10">
        <f t="shared" si="6"/>
        <v>2.5987121740352562E-2</v>
      </c>
      <c r="S14" s="10">
        <f t="shared" si="7"/>
        <v>2.8712624482896243E-2</v>
      </c>
      <c r="T14" s="10">
        <f t="shared" si="8"/>
        <v>2.8537509036524137E-2</v>
      </c>
      <c r="U14" s="10">
        <f t="shared" ref="U14:U38" si="29">J14/J$6</f>
        <v>2.1398390543513397E-2</v>
      </c>
      <c r="V14" s="10">
        <f t="shared" ref="V14:V38" si="30">K14/K$6</f>
        <v>2.1550690614666568E-2</v>
      </c>
      <c r="W14" s="10">
        <f t="shared" ref="W14:W38" si="31">L14/L$6</f>
        <v>2.2424942831149031E-2</v>
      </c>
      <c r="X14" s="2">
        <f t="shared" ref="X14:X38" si="32">_xlfn.RANK.EQ(M14,M$7:M$38,0)</f>
        <v>4</v>
      </c>
      <c r="Y14" s="2">
        <f t="shared" si="9"/>
        <v>4</v>
      </c>
      <c r="Z14" s="2">
        <f t="shared" si="10"/>
        <v>5</v>
      </c>
      <c r="AA14" s="2">
        <f t="shared" si="11"/>
        <v>5</v>
      </c>
      <c r="AB14" s="2">
        <f t="shared" si="12"/>
        <v>4</v>
      </c>
      <c r="AC14" s="2">
        <f t="shared" si="13"/>
        <v>4</v>
      </c>
      <c r="AD14" s="2">
        <f t="shared" si="14"/>
        <v>4</v>
      </c>
      <c r="AE14" s="2">
        <f t="shared" si="15"/>
        <v>4</v>
      </c>
      <c r="AF14" s="2">
        <f t="shared" ref="AF14:AF38" si="33">_xlfn.RANK.EQ(U14,U$7:U$38,0)</f>
        <v>4</v>
      </c>
      <c r="AG14" s="2">
        <f t="shared" ref="AG14:AG38" si="34">_xlfn.RANK.EQ(V14,V$7:V$38,0)</f>
        <v>4</v>
      </c>
      <c r="AH14" s="2">
        <f>_xlfn.RANK.EQ(W14,W$7:W$38,0)</f>
        <v>4</v>
      </c>
    </row>
    <row r="15" spans="1:53" ht="14.1" customHeight="1" x14ac:dyDescent="0.2">
      <c r="A15" s="9" t="s">
        <v>15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53" ht="14.1" customHeight="1" x14ac:dyDescent="0.2">
      <c r="A16" s="9" t="s">
        <v>16</v>
      </c>
      <c r="B16" s="16">
        <v>3911</v>
      </c>
      <c r="C16" s="16">
        <v>5049</v>
      </c>
      <c r="D16" s="16">
        <v>5225</v>
      </c>
      <c r="E16" s="16">
        <v>5881</v>
      </c>
      <c r="F16" s="16">
        <v>5129</v>
      </c>
      <c r="G16" s="16">
        <v>4877</v>
      </c>
      <c r="H16" s="16">
        <v>4825</v>
      </c>
      <c r="I16" s="16">
        <v>4813</v>
      </c>
      <c r="J16" s="16">
        <v>6994</v>
      </c>
      <c r="K16" s="16">
        <v>11013</v>
      </c>
      <c r="L16" s="16">
        <v>11002</v>
      </c>
      <c r="M16" s="10">
        <f t="shared" si="1"/>
        <v>6.4333487957415874E-3</v>
      </c>
      <c r="N16" s="10">
        <f t="shared" si="2"/>
        <v>6.5848505399342689E-3</v>
      </c>
      <c r="O16" s="10">
        <f t="shared" si="3"/>
        <v>7.0394451435238448E-3</v>
      </c>
      <c r="P16" s="10">
        <f t="shared" si="4"/>
        <v>7.8308400077229841E-3</v>
      </c>
      <c r="Q16" s="10">
        <f t="shared" si="5"/>
        <v>6.6736756091404243E-3</v>
      </c>
      <c r="R16" s="10">
        <f t="shared" si="6"/>
        <v>6.6547226425675739E-3</v>
      </c>
      <c r="S16" s="10">
        <f t="shared" si="7"/>
        <v>6.5723427643614206E-3</v>
      </c>
      <c r="T16" s="10">
        <f t="shared" si="8"/>
        <v>6.3842628517612101E-3</v>
      </c>
      <c r="U16" s="10">
        <f t="shared" si="29"/>
        <v>1.00040336538324E-2</v>
      </c>
      <c r="V16" s="10">
        <f t="shared" si="30"/>
        <v>1.5352723703947404E-2</v>
      </c>
      <c r="W16" s="10">
        <f t="shared" si="31"/>
        <v>1.5913262450225854E-2</v>
      </c>
      <c r="X16" s="2">
        <f t="shared" si="32"/>
        <v>6</v>
      </c>
      <c r="Y16" s="2">
        <f t="shared" si="9"/>
        <v>6</v>
      </c>
      <c r="Z16" s="2">
        <f t="shared" si="10"/>
        <v>6</v>
      </c>
      <c r="AA16" s="2">
        <f t="shared" si="11"/>
        <v>7</v>
      </c>
      <c r="AB16" s="2">
        <f t="shared" si="12"/>
        <v>7</v>
      </c>
      <c r="AC16" s="2">
        <f t="shared" si="13"/>
        <v>6</v>
      </c>
      <c r="AD16" s="2">
        <f t="shared" si="14"/>
        <v>6</v>
      </c>
      <c r="AE16" s="2">
        <f t="shared" si="15"/>
        <v>6</v>
      </c>
      <c r="AF16" s="2">
        <f t="shared" si="33"/>
        <v>6</v>
      </c>
      <c r="AG16" s="2">
        <f t="shared" si="34"/>
        <v>6</v>
      </c>
      <c r="AH16" s="2">
        <f>_xlfn.RANK.EQ(W16,W$7:W$38,0)</f>
        <v>5</v>
      </c>
    </row>
    <row r="17" spans="1:34" ht="14.1" customHeight="1" x14ac:dyDescent="0.2">
      <c r="A17" s="9" t="s">
        <v>17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34" ht="14.1" customHeight="1" x14ac:dyDescent="0.2">
      <c r="A18" s="9" t="s">
        <v>18</v>
      </c>
      <c r="B18" s="16">
        <v>70</v>
      </c>
      <c r="C18" s="16">
        <v>0</v>
      </c>
      <c r="D18" s="16">
        <v>0</v>
      </c>
      <c r="E18" s="16">
        <v>286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0">
        <f t="shared" si="1"/>
        <v>1.1514559337814142E-4</v>
      </c>
      <c r="N18" s="10"/>
      <c r="O18" s="10"/>
      <c r="P18" s="10">
        <f t="shared" ref="P18" si="35">E18/E$6</f>
        <v>3.808230304725002E-4</v>
      </c>
      <c r="Q18" s="10"/>
      <c r="R18" s="10"/>
      <c r="S18" s="10"/>
      <c r="T18" s="10"/>
      <c r="U18" s="10"/>
      <c r="V18" s="10"/>
      <c r="W18" s="10"/>
      <c r="X18" s="2">
        <f t="shared" si="32"/>
        <v>14</v>
      </c>
      <c r="AA18" s="2">
        <f t="shared" ref="AA18" si="36">_xlfn.RANK.EQ(P18,P$7:P$38,0)</f>
        <v>14</v>
      </c>
    </row>
    <row r="19" spans="1:34" ht="14.1" customHeight="1" x14ac:dyDescent="0.2">
      <c r="A19" s="9" t="s">
        <v>19</v>
      </c>
      <c r="B19" s="16">
        <v>1932</v>
      </c>
      <c r="C19" s="16">
        <v>2391</v>
      </c>
      <c r="D19" s="16">
        <v>4002</v>
      </c>
      <c r="E19" s="16">
        <v>12091</v>
      </c>
      <c r="F19" s="16">
        <v>11445</v>
      </c>
      <c r="G19" s="16">
        <v>3305</v>
      </c>
      <c r="H19" s="16">
        <v>4048</v>
      </c>
      <c r="I19" s="16">
        <v>4028</v>
      </c>
      <c r="J19" s="16">
        <v>1974</v>
      </c>
      <c r="K19" s="16">
        <v>1056</v>
      </c>
      <c r="L19" s="16">
        <v>1024</v>
      </c>
      <c r="M19" s="10">
        <f t="shared" si="1"/>
        <v>3.1780183772367031E-3</v>
      </c>
      <c r="N19" s="10">
        <f t="shared" si="2"/>
        <v>3.1183160310918672E-3</v>
      </c>
      <c r="O19" s="10">
        <f t="shared" si="3"/>
        <v>5.3917434381593162E-3</v>
      </c>
      <c r="P19" s="10">
        <f t="shared" si="4"/>
        <v>1.6099759655395104E-2</v>
      </c>
      <c r="Q19" s="10">
        <f t="shared" si="5"/>
        <v>1.4891834148296385E-2</v>
      </c>
      <c r="R19" s="10">
        <f t="shared" si="6"/>
        <v>4.5097105461730227E-3</v>
      </c>
      <c r="S19" s="10">
        <f t="shared" si="7"/>
        <v>5.5139572041730629E-3</v>
      </c>
      <c r="T19" s="10">
        <f t="shared" si="8"/>
        <v>5.3429899785776341E-3</v>
      </c>
      <c r="U19" s="10">
        <f t="shared" si="29"/>
        <v>2.8235576826801771E-3</v>
      </c>
      <c r="V19" s="10">
        <f t="shared" si="30"/>
        <v>1.4721216953934859E-3</v>
      </c>
      <c r="W19" s="10">
        <f t="shared" si="31"/>
        <v>1.4811107752255295E-3</v>
      </c>
      <c r="X19" s="2">
        <f t="shared" si="32"/>
        <v>8</v>
      </c>
      <c r="Y19" s="2">
        <f t="shared" si="9"/>
        <v>7</v>
      </c>
      <c r="Z19" s="2">
        <f t="shared" si="10"/>
        <v>7</v>
      </c>
      <c r="AA19" s="2">
        <f t="shared" si="11"/>
        <v>6</v>
      </c>
      <c r="AB19" s="2">
        <f t="shared" si="12"/>
        <v>6</v>
      </c>
      <c r="AC19" s="2">
        <f t="shared" si="13"/>
        <v>7</v>
      </c>
      <c r="AD19" s="2">
        <f t="shared" si="14"/>
        <v>7</v>
      </c>
      <c r="AE19" s="2">
        <f t="shared" si="15"/>
        <v>7</v>
      </c>
      <c r="AF19" s="2">
        <f t="shared" si="33"/>
        <v>7</v>
      </c>
      <c r="AG19" s="2">
        <f t="shared" si="34"/>
        <v>7</v>
      </c>
      <c r="AH19" s="2">
        <f t="shared" ref="AH19" si="37">_xlfn.RANK.EQ(W19,W$7:W$38,0)</f>
        <v>7</v>
      </c>
    </row>
    <row r="20" spans="1:34" ht="14.1" customHeight="1" x14ac:dyDescent="0.2">
      <c r="A20" s="9" t="s">
        <v>20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34" ht="14.1" customHeight="1" x14ac:dyDescent="0.2">
      <c r="A21" s="9" t="s">
        <v>21</v>
      </c>
      <c r="B21" s="16">
        <v>2264</v>
      </c>
      <c r="C21" s="16">
        <v>2343</v>
      </c>
      <c r="D21" s="16">
        <v>1120</v>
      </c>
      <c r="E21" s="16">
        <v>1160</v>
      </c>
      <c r="F21" s="16">
        <v>1287</v>
      </c>
      <c r="G21" s="16">
        <v>808</v>
      </c>
      <c r="H21" s="16">
        <v>891</v>
      </c>
      <c r="I21" s="16">
        <v>902</v>
      </c>
      <c r="J21" s="16">
        <v>1332</v>
      </c>
      <c r="K21" s="16">
        <v>0</v>
      </c>
      <c r="L21" s="16">
        <v>0</v>
      </c>
      <c r="M21" s="10">
        <f t="shared" si="1"/>
        <v>3.7241374772587453E-3</v>
      </c>
      <c r="N21" s="10">
        <f t="shared" si="2"/>
        <v>3.0557149564400857E-3</v>
      </c>
      <c r="O21" s="10">
        <f t="shared" si="3"/>
        <v>1.5089336958366902E-3</v>
      </c>
      <c r="P21" s="10">
        <f t="shared" si="4"/>
        <v>1.5445969068115391E-3</v>
      </c>
      <c r="Q21" s="10">
        <f t="shared" si="5"/>
        <v>1.6745994363352946E-3</v>
      </c>
      <c r="R21" s="10">
        <f t="shared" si="6"/>
        <v>1.1025253014547056E-3</v>
      </c>
      <c r="S21" s="10">
        <f t="shared" si="7"/>
        <v>1.2136699280924405E-3</v>
      </c>
      <c r="T21" s="10">
        <f t="shared" si="8"/>
        <v>1.1964689574669876E-3</v>
      </c>
      <c r="U21" s="10">
        <f t="shared" si="29"/>
        <v>1.9052577676443748E-3</v>
      </c>
      <c r="V21" s="10"/>
      <c r="W21" s="10"/>
      <c r="X21" s="2">
        <f t="shared" si="32"/>
        <v>7</v>
      </c>
      <c r="Y21" s="2">
        <f t="shared" si="9"/>
        <v>8</v>
      </c>
      <c r="Z21" s="2">
        <f t="shared" si="10"/>
        <v>11</v>
      </c>
      <c r="AA21" s="2">
        <f t="shared" si="11"/>
        <v>11</v>
      </c>
      <c r="AB21" s="2">
        <f t="shared" si="12"/>
        <v>10</v>
      </c>
      <c r="AC21" s="2">
        <f t="shared" si="13"/>
        <v>9</v>
      </c>
      <c r="AD21" s="2">
        <f t="shared" si="14"/>
        <v>10</v>
      </c>
      <c r="AE21" s="2">
        <f t="shared" si="15"/>
        <v>9</v>
      </c>
      <c r="AF21" s="2">
        <f t="shared" si="33"/>
        <v>8</v>
      </c>
    </row>
    <row r="22" spans="1:34" ht="14.1" customHeight="1" x14ac:dyDescent="0.2">
      <c r="A22" s="9" t="s">
        <v>22</v>
      </c>
      <c r="B22" s="16">
        <v>598</v>
      </c>
      <c r="C22" s="16">
        <v>1875</v>
      </c>
      <c r="D22" s="16">
        <v>2677</v>
      </c>
      <c r="E22" s="16">
        <v>2227</v>
      </c>
      <c r="F22" s="16">
        <v>2073</v>
      </c>
      <c r="G22" s="16">
        <v>32</v>
      </c>
      <c r="H22" s="16">
        <v>36</v>
      </c>
      <c r="I22" s="16">
        <v>36</v>
      </c>
      <c r="J22" s="16">
        <v>36</v>
      </c>
      <c r="K22" s="16">
        <v>0</v>
      </c>
      <c r="L22" s="16">
        <v>0</v>
      </c>
      <c r="M22" s="10">
        <f t="shared" ref="M22" si="38">B22/B$6</f>
        <v>9.8367235485897955E-4</v>
      </c>
      <c r="N22" s="10">
        <f t="shared" si="2"/>
        <v>2.4453544785852156E-3</v>
      </c>
      <c r="O22" s="10">
        <f t="shared" si="3"/>
        <v>3.606620985495375E-3</v>
      </c>
      <c r="P22" s="10">
        <f t="shared" si="4"/>
        <v>2.965359751266636E-3</v>
      </c>
      <c r="Q22" s="10">
        <f t="shared" si="5"/>
        <v>2.6973151760085979E-3</v>
      </c>
      <c r="R22" s="10">
        <f t="shared" si="6"/>
        <v>4.366436837444379E-5</v>
      </c>
      <c r="S22" s="10">
        <f t="shared" si="7"/>
        <v>4.9037168811815775E-5</v>
      </c>
      <c r="T22" s="10">
        <f t="shared" si="8"/>
        <v>4.7752641317972902E-5</v>
      </c>
      <c r="U22" s="10">
        <f t="shared" si="29"/>
        <v>5.1493453179577696E-5</v>
      </c>
      <c r="V22" s="10"/>
      <c r="W22" s="10"/>
      <c r="X22" s="2">
        <f t="shared" ref="X22" si="39">_xlfn.RANK.EQ(M22,M$7:M$38,0)</f>
        <v>11</v>
      </c>
      <c r="Y22" s="2">
        <f t="shared" si="9"/>
        <v>10</v>
      </c>
      <c r="Z22" s="2">
        <f t="shared" si="10"/>
        <v>8</v>
      </c>
      <c r="AA22" s="2">
        <f t="shared" si="11"/>
        <v>9</v>
      </c>
      <c r="AB22" s="2">
        <f t="shared" si="12"/>
        <v>8</v>
      </c>
      <c r="AC22" s="2">
        <f t="shared" si="13"/>
        <v>12</v>
      </c>
      <c r="AD22" s="2">
        <f t="shared" si="14"/>
        <v>12</v>
      </c>
      <c r="AE22" s="2">
        <f t="shared" si="15"/>
        <v>12</v>
      </c>
      <c r="AF22" s="2">
        <f t="shared" si="33"/>
        <v>12</v>
      </c>
    </row>
    <row r="23" spans="1:34" ht="14.1" customHeight="1" x14ac:dyDescent="0.2">
      <c r="A23" s="9" t="s">
        <v>23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34" ht="14.1" customHeight="1" x14ac:dyDescent="0.2">
      <c r="A24" s="2" t="s">
        <v>24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34" ht="14.1" customHeight="1" x14ac:dyDescent="0.2">
      <c r="A25" s="2" t="s">
        <v>25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34" ht="14.1" customHeight="1" x14ac:dyDescent="0.2">
      <c r="A26" s="2" t="s">
        <v>26</v>
      </c>
      <c r="B26" s="16">
        <v>4634</v>
      </c>
      <c r="C26" s="16">
        <v>1223</v>
      </c>
      <c r="D26" s="16">
        <v>1396</v>
      </c>
      <c r="E26" s="16">
        <v>1652</v>
      </c>
      <c r="F26" s="16">
        <v>1858</v>
      </c>
      <c r="G26" s="16">
        <v>1914</v>
      </c>
      <c r="H26" s="16">
        <v>2282</v>
      </c>
      <c r="I26" s="16">
        <v>2347</v>
      </c>
      <c r="J26" s="16">
        <v>1286</v>
      </c>
      <c r="K26" s="16">
        <v>636</v>
      </c>
      <c r="L26" s="16">
        <v>654</v>
      </c>
      <c r="M26" s="10">
        <f t="shared" si="1"/>
        <v>7.6226382816329619E-3</v>
      </c>
      <c r="N26" s="10">
        <f t="shared" si="2"/>
        <v>1.5950232145651834E-3</v>
      </c>
      <c r="O26" s="10">
        <f t="shared" si="3"/>
        <v>1.8807780708821604E-3</v>
      </c>
      <c r="P26" s="10">
        <f t="shared" si="4"/>
        <v>2.1997190431488471E-3</v>
      </c>
      <c r="Q26" s="10">
        <f t="shared" si="5"/>
        <v>2.4175646874211171E-3</v>
      </c>
      <c r="R26" s="10">
        <f t="shared" si="6"/>
        <v>2.6116750333964192E-3</v>
      </c>
      <c r="S26" s="10">
        <f t="shared" si="7"/>
        <v>3.108411645237878E-3</v>
      </c>
      <c r="T26" s="10">
        <f t="shared" si="8"/>
        <v>3.1132069214800666E-3</v>
      </c>
      <c r="U26" s="10">
        <f t="shared" si="29"/>
        <v>1.8394605774704699E-3</v>
      </c>
      <c r="V26" s="10">
        <f t="shared" si="30"/>
        <v>8.8661874836198581E-4</v>
      </c>
      <c r="W26" s="10">
        <f t="shared" si="31"/>
        <v>9.4594379589599243E-4</v>
      </c>
      <c r="X26" s="2">
        <f t="shared" si="32"/>
        <v>5</v>
      </c>
      <c r="Y26" s="2">
        <f t="shared" si="9"/>
        <v>12</v>
      </c>
      <c r="Z26" s="2">
        <f t="shared" si="10"/>
        <v>9</v>
      </c>
      <c r="AA26" s="2">
        <f t="shared" si="11"/>
        <v>10</v>
      </c>
      <c r="AB26" s="2">
        <f t="shared" si="12"/>
        <v>9</v>
      </c>
      <c r="AC26" s="2">
        <f t="shared" si="13"/>
        <v>8</v>
      </c>
      <c r="AD26" s="2">
        <f t="shared" si="14"/>
        <v>8</v>
      </c>
      <c r="AE26" s="2">
        <f t="shared" si="15"/>
        <v>8</v>
      </c>
      <c r="AF26" s="2">
        <f t="shared" si="33"/>
        <v>9</v>
      </c>
      <c r="AG26" s="2">
        <f t="shared" si="34"/>
        <v>8</v>
      </c>
      <c r="AH26" s="2">
        <f>_xlfn.RANK.EQ(W26,W$7:W$38,0)</f>
        <v>8</v>
      </c>
    </row>
    <row r="27" spans="1:34" ht="14.1" customHeight="1" x14ac:dyDescent="0.2">
      <c r="A27" s="2" t="s">
        <v>27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34" ht="14.1" customHeight="1" x14ac:dyDescent="0.2">
      <c r="A28" s="2" t="s">
        <v>28</v>
      </c>
      <c r="B28" s="16">
        <v>287</v>
      </c>
      <c r="C28" s="16">
        <v>2049</v>
      </c>
      <c r="D28" s="16">
        <v>1052</v>
      </c>
      <c r="E28" s="16">
        <v>3900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0">
        <f t="shared" si="1"/>
        <v>4.7209693285037982E-4</v>
      </c>
      <c r="N28" s="10">
        <f t="shared" si="2"/>
        <v>2.6722833741979236E-3</v>
      </c>
      <c r="O28" s="10">
        <f t="shared" si="3"/>
        <v>1.4173198643037484E-3</v>
      </c>
      <c r="P28" s="10">
        <f t="shared" si="4"/>
        <v>5.1930413246250029E-3</v>
      </c>
      <c r="Q28" s="10"/>
      <c r="R28" s="10"/>
      <c r="S28" s="10"/>
      <c r="T28" s="10"/>
      <c r="U28" s="10"/>
      <c r="V28" s="10"/>
      <c r="W28" s="10"/>
      <c r="X28" s="2">
        <f t="shared" si="32"/>
        <v>13</v>
      </c>
      <c r="Y28" s="2">
        <f t="shared" si="9"/>
        <v>9</v>
      </c>
      <c r="Z28" s="2">
        <f t="shared" si="10"/>
        <v>13</v>
      </c>
      <c r="AA28" s="2">
        <f t="shared" si="11"/>
        <v>8</v>
      </c>
    </row>
    <row r="29" spans="1:34" ht="14.1" customHeight="1" x14ac:dyDescent="0.2">
      <c r="A29" s="2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34" ht="14.1" customHeight="1" x14ac:dyDescent="0.2">
      <c r="A30" s="2" t="s">
        <v>30</v>
      </c>
      <c r="B30" s="16">
        <v>30041</v>
      </c>
      <c r="C30" s="16">
        <v>29581</v>
      </c>
      <c r="D30" s="16">
        <v>30849</v>
      </c>
      <c r="E30" s="16">
        <v>29221</v>
      </c>
      <c r="F30" s="16">
        <v>30499</v>
      </c>
      <c r="G30" s="16">
        <v>29452</v>
      </c>
      <c r="H30" s="16">
        <v>31945</v>
      </c>
      <c r="I30" s="16">
        <v>32213</v>
      </c>
      <c r="J30" s="16">
        <v>28584</v>
      </c>
      <c r="K30" s="16">
        <v>28095</v>
      </c>
      <c r="L30" s="16">
        <v>26079</v>
      </c>
      <c r="M30" s="10">
        <f t="shared" si="1"/>
        <v>4.9415553866753517E-2</v>
      </c>
      <c r="N30" s="10">
        <f t="shared" si="2"/>
        <v>3.857921644321561E-2</v>
      </c>
      <c r="O30" s="10">
        <f t="shared" si="3"/>
        <v>4.1561692484701838E-2</v>
      </c>
      <c r="P30" s="10">
        <f t="shared" si="4"/>
        <v>3.8909195012017228E-2</v>
      </c>
      <c r="Q30" s="10">
        <f t="shared" si="5"/>
        <v>3.968423326246321E-2</v>
      </c>
      <c r="R30" s="10">
        <f t="shared" si="6"/>
        <v>4.0187593042628707E-2</v>
      </c>
      <c r="S30" s="10">
        <f t="shared" si="7"/>
        <v>4.3513676602595974E-2</v>
      </c>
      <c r="T30" s="10">
        <f t="shared" si="8"/>
        <v>4.2729328743773914E-2</v>
      </c>
      <c r="U30" s="10">
        <f t="shared" si="29"/>
        <v>4.0885801824584692E-2</v>
      </c>
      <c r="V30" s="10">
        <f t="shared" si="30"/>
        <v>3.9165964992499989E-2</v>
      </c>
      <c r="W30" s="10">
        <f t="shared" si="31"/>
        <v>3.772059365928377E-2</v>
      </c>
      <c r="X30" s="2">
        <f t="shared" si="32"/>
        <v>3</v>
      </c>
      <c r="Y30" s="2">
        <f t="shared" si="9"/>
        <v>3</v>
      </c>
      <c r="Z30" s="2">
        <f t="shared" si="10"/>
        <v>3</v>
      </c>
      <c r="AA30" s="2">
        <f t="shared" si="11"/>
        <v>3</v>
      </c>
      <c r="AB30" s="2">
        <f t="shared" si="12"/>
        <v>3</v>
      </c>
      <c r="AC30" s="2">
        <f t="shared" si="13"/>
        <v>3</v>
      </c>
      <c r="AD30" s="2">
        <f t="shared" si="14"/>
        <v>3</v>
      </c>
      <c r="AE30" s="2">
        <f t="shared" si="15"/>
        <v>3</v>
      </c>
      <c r="AF30" s="2">
        <f t="shared" si="33"/>
        <v>3</v>
      </c>
      <c r="AG30" s="2">
        <f t="shared" si="34"/>
        <v>3</v>
      </c>
      <c r="AH30" s="2">
        <f>_xlfn.RANK.EQ(W30,W$7:W$38,0)</f>
        <v>3</v>
      </c>
    </row>
    <row r="31" spans="1:34" ht="14.1" customHeight="1" x14ac:dyDescent="0.2">
      <c r="A31" s="12" t="s">
        <v>3</v>
      </c>
      <c r="B31" s="18">
        <v>1424</v>
      </c>
      <c r="C31" s="18">
        <v>1269</v>
      </c>
      <c r="D31" s="18">
        <v>1365</v>
      </c>
      <c r="E31" s="18">
        <v>884</v>
      </c>
      <c r="F31" s="18">
        <v>894</v>
      </c>
      <c r="G31" s="18">
        <v>575</v>
      </c>
      <c r="H31" s="18">
        <v>627</v>
      </c>
      <c r="I31" s="18">
        <v>628</v>
      </c>
      <c r="J31" s="18">
        <v>629</v>
      </c>
      <c r="K31" s="18">
        <v>0</v>
      </c>
      <c r="L31" s="18">
        <v>0</v>
      </c>
      <c r="M31" s="13">
        <f t="shared" si="1"/>
        <v>2.3423903567210483E-3</v>
      </c>
      <c r="N31" s="13">
        <f t="shared" si="2"/>
        <v>1.655015911106474E-3</v>
      </c>
      <c r="O31" s="13">
        <f t="shared" si="3"/>
        <v>1.8390129418009663E-3</v>
      </c>
      <c r="P31" s="13">
        <f t="shared" si="4"/>
        <v>1.1770893669150006E-3</v>
      </c>
      <c r="Q31" s="13">
        <f t="shared" si="5"/>
        <v>1.1632415664986429E-3</v>
      </c>
      <c r="R31" s="13">
        <f t="shared" si="6"/>
        <v>7.8459411922828686E-4</v>
      </c>
      <c r="S31" s="13">
        <f t="shared" si="7"/>
        <v>8.5406402347245811E-4</v>
      </c>
      <c r="T31" s="13">
        <f t="shared" si="8"/>
        <v>8.3301829854686056E-4</v>
      </c>
      <c r="U31" s="13">
        <f t="shared" si="29"/>
        <v>8.9970505694317695E-4</v>
      </c>
      <c r="V31" s="13">
        <f t="shared" si="30"/>
        <v>0</v>
      </c>
      <c r="W31" s="13">
        <f t="shared" si="31"/>
        <v>0</v>
      </c>
      <c r="X31" s="14">
        <f t="shared" si="32"/>
        <v>9</v>
      </c>
      <c r="Y31" s="14">
        <f t="shared" si="9"/>
        <v>11</v>
      </c>
      <c r="Z31" s="14">
        <f t="shared" si="10"/>
        <v>10</v>
      </c>
      <c r="AA31" s="14">
        <f t="shared" si="11"/>
        <v>13</v>
      </c>
      <c r="AB31" s="14">
        <f t="shared" si="12"/>
        <v>11</v>
      </c>
      <c r="AC31" s="14">
        <f t="shared" si="13"/>
        <v>10</v>
      </c>
      <c r="AD31" s="14">
        <f t="shared" si="14"/>
        <v>11</v>
      </c>
      <c r="AE31" s="14">
        <f t="shared" si="15"/>
        <v>10</v>
      </c>
      <c r="AF31" s="14">
        <f t="shared" si="33"/>
        <v>10</v>
      </c>
      <c r="AG31" s="14">
        <f t="shared" si="34"/>
        <v>10</v>
      </c>
      <c r="AH31" s="14">
        <f>_xlfn.RANK.EQ(W31,W$7:W$38,0)</f>
        <v>10</v>
      </c>
    </row>
    <row r="32" spans="1:34" ht="14.1" customHeight="1" x14ac:dyDescent="0.2">
      <c r="A32" s="2" t="s">
        <v>31</v>
      </c>
      <c r="B32" s="16">
        <v>499179</v>
      </c>
      <c r="C32" s="16">
        <v>655807</v>
      </c>
      <c r="D32" s="16">
        <v>624265</v>
      </c>
      <c r="E32" s="16">
        <v>610774</v>
      </c>
      <c r="F32" s="16">
        <v>637642</v>
      </c>
      <c r="G32" s="16">
        <v>594642</v>
      </c>
      <c r="H32" s="16">
        <v>592868</v>
      </c>
      <c r="I32" s="16">
        <v>569758</v>
      </c>
      <c r="J32" s="16">
        <v>560898</v>
      </c>
      <c r="K32" s="16">
        <v>574486</v>
      </c>
      <c r="L32" s="16">
        <v>555750</v>
      </c>
      <c r="M32" s="10">
        <f t="shared" ref="M32" si="40">B32/B$6</f>
        <v>0.82111803081296075</v>
      </c>
      <c r="N32" s="10">
        <f t="shared" si="2"/>
        <v>0.85529631175335175</v>
      </c>
      <c r="O32" s="10">
        <f t="shared" si="3"/>
        <v>0.84104865502811732</v>
      </c>
      <c r="P32" s="10">
        <f t="shared" si="4"/>
        <v>0.81327554410423364</v>
      </c>
      <c r="Q32" s="10">
        <f t="shared" si="5"/>
        <v>0.82967749322743589</v>
      </c>
      <c r="R32" s="10">
        <f t="shared" si="6"/>
        <v>0.81139585434112516</v>
      </c>
      <c r="S32" s="10">
        <f t="shared" si="7"/>
        <v>0.80757133886454435</v>
      </c>
      <c r="T32" s="10">
        <f t="shared" si="8"/>
        <v>0.75576248366793342</v>
      </c>
      <c r="U32" s="10">
        <f t="shared" si="29"/>
        <v>0.80229374726441027</v>
      </c>
      <c r="V32" s="10">
        <f t="shared" si="30"/>
        <v>0.80086487149604368</v>
      </c>
      <c r="W32" s="10">
        <f t="shared" si="31"/>
        <v>0.80383526692537888</v>
      </c>
      <c r="X32" s="2">
        <f t="shared" si="9"/>
        <v>1</v>
      </c>
      <c r="Y32" s="2">
        <f t="shared" si="9"/>
        <v>1</v>
      </c>
      <c r="Z32" s="2">
        <f t="shared" si="10"/>
        <v>1</v>
      </c>
      <c r="AA32" s="2">
        <f t="shared" si="11"/>
        <v>1</v>
      </c>
      <c r="AB32" s="2">
        <f t="shared" si="12"/>
        <v>1</v>
      </c>
      <c r="AC32" s="2">
        <f t="shared" si="13"/>
        <v>1</v>
      </c>
      <c r="AD32" s="2">
        <f t="shared" si="14"/>
        <v>1</v>
      </c>
      <c r="AE32" s="2">
        <f t="shared" si="15"/>
        <v>1</v>
      </c>
      <c r="AF32" s="2">
        <f t="shared" si="33"/>
        <v>1</v>
      </c>
      <c r="AG32" s="2">
        <f t="shared" si="34"/>
        <v>1</v>
      </c>
      <c r="AH32" s="2">
        <f t="shared" ref="AH32" si="41">_xlfn.RANK.EQ(W32,W$7:W$38,0)</f>
        <v>1</v>
      </c>
    </row>
    <row r="33" spans="1:34" ht="14.1" customHeight="1" x14ac:dyDescent="0.2">
      <c r="A33" s="2" t="s">
        <v>32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34" ht="14.1" customHeight="1" x14ac:dyDescent="0.2">
      <c r="A34" s="2" t="s">
        <v>33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4" ht="14.1" customHeight="1" x14ac:dyDescent="0.2">
      <c r="A35" s="2" t="s">
        <v>34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34" ht="14.1" customHeight="1" x14ac:dyDescent="0.2">
      <c r="A36" s="2" t="s">
        <v>35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4" ht="14.1" customHeight="1" x14ac:dyDescent="0.2">
      <c r="A37" s="2" t="s">
        <v>36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34" ht="14.1" customHeight="1" x14ac:dyDescent="0.2">
      <c r="A38" s="2" t="s">
        <v>4</v>
      </c>
      <c r="B38" s="16">
        <v>42381</v>
      </c>
      <c r="C38" s="16">
        <v>37660</v>
      </c>
      <c r="D38" s="16">
        <v>41717</v>
      </c>
      <c r="E38" s="16">
        <v>47151</v>
      </c>
      <c r="F38" s="16">
        <v>46419</v>
      </c>
      <c r="G38" s="16">
        <v>60693</v>
      </c>
      <c r="H38" s="16">
        <v>63907</v>
      </c>
      <c r="I38" s="16">
        <v>103575</v>
      </c>
      <c r="J38" s="16">
        <v>68178</v>
      </c>
      <c r="K38" s="16">
        <v>73001</v>
      </c>
      <c r="L38" s="16">
        <v>73982</v>
      </c>
      <c r="M38" s="10">
        <f t="shared" si="1"/>
        <v>6.9714077042271588E-2</v>
      </c>
      <c r="N38" s="10">
        <f t="shared" si="2"/>
        <v>4.9115759820543586E-2</v>
      </c>
      <c r="O38" s="10">
        <f t="shared" si="3"/>
        <v>5.6203738383231436E-2</v>
      </c>
      <c r="P38" s="10">
        <f t="shared" si="4"/>
        <v>6.2783869614716284E-2</v>
      </c>
      <c r="Q38" s="10">
        <f t="shared" si="5"/>
        <v>6.0398781068568795E-2</v>
      </c>
      <c r="R38" s="10">
        <f t="shared" si="6"/>
        <v>8.2816297179691162E-2</v>
      </c>
      <c r="S38" s="10">
        <f t="shared" si="7"/>
        <v>8.705050964601975E-2</v>
      </c>
      <c r="T38" s="10">
        <f t="shared" si="8"/>
        <v>0.13738832845858454</v>
      </c>
      <c r="U38" s="10">
        <f t="shared" si="29"/>
        <v>9.7520018079923568E-2</v>
      </c>
      <c r="V38" s="10">
        <f t="shared" si="30"/>
        <v>0.10176738246725366</v>
      </c>
      <c r="W38" s="10">
        <f t="shared" si="31"/>
        <v>0.10700736071556165</v>
      </c>
      <c r="X38" s="2">
        <f t="shared" si="32"/>
        <v>2</v>
      </c>
      <c r="Y38" s="2">
        <f t="shared" si="9"/>
        <v>2</v>
      </c>
      <c r="Z38" s="2">
        <f t="shared" si="10"/>
        <v>2</v>
      </c>
      <c r="AA38" s="2">
        <f t="shared" si="11"/>
        <v>2</v>
      </c>
      <c r="AB38" s="2">
        <f t="shared" si="12"/>
        <v>2</v>
      </c>
      <c r="AC38" s="2">
        <f t="shared" si="13"/>
        <v>2</v>
      </c>
      <c r="AD38" s="2">
        <f t="shared" si="14"/>
        <v>2</v>
      </c>
      <c r="AE38" s="2">
        <f t="shared" si="15"/>
        <v>2</v>
      </c>
      <c r="AF38" s="2">
        <f t="shared" si="33"/>
        <v>2</v>
      </c>
      <c r="AG38" s="2">
        <f t="shared" si="34"/>
        <v>2</v>
      </c>
      <c r="AH38" s="2">
        <f>_xlfn.RANK.EQ(W38,W$7:W$38,0)</f>
        <v>2</v>
      </c>
    </row>
    <row r="39" spans="1:34" ht="14.1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34" ht="14.1" customHeight="1" x14ac:dyDescent="0.2">
      <c r="A40" s="2" t="s">
        <v>0</v>
      </c>
    </row>
  </sheetData>
  <mergeCells count="5">
    <mergeCell ref="A1:BA1"/>
    <mergeCell ref="A4:A5"/>
    <mergeCell ref="B4:L4"/>
    <mergeCell ref="M4:W4"/>
    <mergeCell ref="X4:A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2026-02-23T16:50:37Z</dcterms:modified>
</cp:coreProperties>
</file>