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/>
  </bookViews>
  <sheets>
    <sheet name="Tasa" sheetId="3" r:id="rId1"/>
  </sheets>
  <calcPr calcId="144525"/>
</workbook>
</file>

<file path=xl/calcChain.xml><?xml version="1.0" encoding="utf-8"?>
<calcChain xmlns="http://schemas.openxmlformats.org/spreadsheetml/2006/main">
  <c r="U19" i="3" l="1"/>
  <c r="V19" i="3"/>
  <c r="W19" i="3"/>
  <c r="V7" i="3"/>
  <c r="W7" i="3"/>
  <c r="W6" i="3" l="1"/>
  <c r="N6" i="3"/>
  <c r="O6" i="3"/>
  <c r="P6" i="3"/>
  <c r="Q6" i="3"/>
  <c r="R6" i="3"/>
  <c r="S6" i="3"/>
  <c r="T6" i="3"/>
  <c r="U6" i="3"/>
  <c r="V6" i="3"/>
  <c r="W38" i="3"/>
  <c r="V38" i="3"/>
  <c r="U38" i="3"/>
  <c r="T38" i="3"/>
  <c r="S38" i="3"/>
  <c r="R38" i="3"/>
  <c r="Q38" i="3"/>
  <c r="P38" i="3"/>
  <c r="O38" i="3"/>
  <c r="N38" i="3"/>
  <c r="Q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P28" i="3"/>
  <c r="O28" i="3"/>
  <c r="N28" i="3"/>
  <c r="W26" i="3"/>
  <c r="V26" i="3"/>
  <c r="U26" i="3"/>
  <c r="T26" i="3"/>
  <c r="S26" i="3"/>
  <c r="R26" i="3"/>
  <c r="Q26" i="3"/>
  <c r="P26" i="3"/>
  <c r="O26" i="3"/>
  <c r="N26" i="3"/>
  <c r="W21" i="3"/>
  <c r="V21" i="3"/>
  <c r="U21" i="3"/>
  <c r="T21" i="3"/>
  <c r="S21" i="3"/>
  <c r="R21" i="3"/>
  <c r="Q21" i="3"/>
  <c r="P21" i="3"/>
  <c r="O21" i="3"/>
  <c r="N21" i="3"/>
  <c r="U20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W16" i="3"/>
  <c r="V16" i="3"/>
  <c r="U16" i="3"/>
  <c r="T16" i="3"/>
  <c r="S16" i="3"/>
  <c r="R16" i="3"/>
  <c r="Q16" i="3"/>
  <c r="P16" i="3"/>
  <c r="O16" i="3"/>
  <c r="N16" i="3"/>
  <c r="W14" i="3"/>
  <c r="AH7" i="3" s="1"/>
  <c r="V14" i="3"/>
  <c r="U14" i="3"/>
  <c r="AF19" i="3" s="1"/>
  <c r="T14" i="3"/>
  <c r="S14" i="3"/>
  <c r="R14" i="3"/>
  <c r="Q14" i="3"/>
  <c r="P14" i="3"/>
  <c r="O14" i="3"/>
  <c r="N14" i="3"/>
  <c r="AG19" i="3"/>
  <c r="U7" i="3"/>
  <c r="T7" i="3"/>
  <c r="S7" i="3"/>
  <c r="R7" i="3"/>
  <c r="Q7" i="3"/>
  <c r="P7" i="3"/>
  <c r="O7" i="3"/>
  <c r="N7" i="3"/>
  <c r="M7" i="3"/>
  <c r="M14" i="3"/>
  <c r="M16" i="3"/>
  <c r="M19" i="3"/>
  <c r="M20" i="3"/>
  <c r="M21" i="3"/>
  <c r="M26" i="3"/>
  <c r="M28" i="3"/>
  <c r="M30" i="3"/>
  <c r="M31" i="3"/>
  <c r="M38" i="3"/>
  <c r="M6" i="3"/>
  <c r="X7" i="3"/>
  <c r="AG7" i="3" l="1"/>
  <c r="AH19" i="3"/>
  <c r="X38" i="3"/>
  <c r="X31" i="3"/>
  <c r="X28" i="3"/>
  <c r="X21" i="3"/>
  <c r="X19" i="3"/>
  <c r="X14" i="3"/>
  <c r="X30" i="3"/>
  <c r="Y7" i="3"/>
  <c r="AA16" i="3"/>
  <c r="AA7" i="3"/>
  <c r="AC18" i="3"/>
  <c r="AC7" i="3"/>
  <c r="AE16" i="3"/>
  <c r="AE7" i="3"/>
  <c r="AB30" i="3"/>
  <c r="AD26" i="3"/>
  <c r="AD20" i="3"/>
  <c r="AG18" i="3"/>
  <c r="Z26" i="3"/>
  <c r="Z20" i="3"/>
  <c r="Z14" i="3"/>
  <c r="AB14" i="3"/>
  <c r="AD14" i="3"/>
  <c r="AF14" i="3"/>
  <c r="AF30" i="3"/>
  <c r="AH26" i="3"/>
  <c r="AH14" i="3"/>
  <c r="Z16" i="3"/>
  <c r="AB16" i="3"/>
  <c r="AD16" i="3"/>
  <c r="AF16" i="3"/>
  <c r="AH16" i="3"/>
  <c r="Z19" i="3"/>
  <c r="AB19" i="3"/>
  <c r="AD19" i="3"/>
  <c r="Y21" i="3"/>
  <c r="AA21" i="3"/>
  <c r="AC21" i="3"/>
  <c r="AE21" i="3"/>
  <c r="AG21" i="3"/>
  <c r="Y28" i="3"/>
  <c r="AA28" i="3"/>
  <c r="Y31" i="3"/>
  <c r="AA31" i="3"/>
  <c r="AC31" i="3"/>
  <c r="AE31" i="3"/>
  <c r="AG31" i="3"/>
  <c r="Y38" i="3"/>
  <c r="AA38" i="3"/>
  <c r="AC38" i="3"/>
  <c r="AE38" i="3"/>
  <c r="AG38" i="3"/>
  <c r="X26" i="3"/>
  <c r="X20" i="3"/>
  <c r="Z7" i="3"/>
  <c r="AB7" i="3"/>
  <c r="AD7" i="3"/>
  <c r="AF7" i="3"/>
  <c r="Y16" i="3"/>
  <c r="AC16" i="3"/>
  <c r="AG16" i="3"/>
  <c r="AE18" i="3"/>
  <c r="AB20" i="3"/>
  <c r="AF20" i="3"/>
  <c r="AB26" i="3"/>
  <c r="AF26" i="3"/>
  <c r="Z30" i="3"/>
  <c r="AD30" i="3"/>
  <c r="AH30" i="3"/>
  <c r="AB32" i="3"/>
  <c r="AD18" i="3"/>
  <c r="AF18" i="3"/>
  <c r="AH18" i="3"/>
  <c r="Y20" i="3"/>
  <c r="AA20" i="3"/>
  <c r="AC20" i="3"/>
  <c r="AE20" i="3"/>
  <c r="Y26" i="3"/>
  <c r="AA26" i="3"/>
  <c r="AC26" i="3"/>
  <c r="AE26" i="3"/>
  <c r="AG26" i="3"/>
  <c r="Y30" i="3"/>
  <c r="AA30" i="3"/>
  <c r="AC30" i="3"/>
  <c r="AE30" i="3"/>
  <c r="AG30" i="3"/>
  <c r="X16" i="3"/>
  <c r="Y14" i="3"/>
  <c r="AA14" i="3"/>
  <c r="AC14" i="3"/>
  <c r="AE14" i="3"/>
  <c r="AG14" i="3"/>
  <c r="Y19" i="3"/>
  <c r="AA19" i="3"/>
  <c r="AC19" i="3"/>
  <c r="AE19" i="3"/>
  <c r="Z21" i="3"/>
  <c r="AB21" i="3"/>
  <c r="AD21" i="3"/>
  <c r="AF21" i="3"/>
  <c r="AH21" i="3"/>
  <c r="Z28" i="3"/>
  <c r="Z31" i="3"/>
  <c r="AB31" i="3"/>
  <c r="AD31" i="3"/>
  <c r="AF31" i="3"/>
  <c r="AH31" i="3"/>
  <c r="Z38" i="3"/>
  <c r="AB38" i="3"/>
  <c r="AD38" i="3"/>
  <c r="AF38" i="3"/>
  <c r="AH38" i="3"/>
</calcChain>
</file>

<file path=xl/sharedStrings.xml><?xml version="1.0" encoding="utf-8"?>
<sst xmlns="http://schemas.openxmlformats.org/spreadsheetml/2006/main" count="41" uniqueCount="39">
  <si>
    <t>Fuente: INEGI. Estadística Mensual de la Industria Minerometalúrgica.</t>
  </si>
  <si>
    <t>Entidad Federativa</t>
  </si>
  <si>
    <t xml:space="preserve"> </t>
  </si>
  <si>
    <t>Sinaloa</t>
  </si>
  <si>
    <t>Zacatecas</t>
  </si>
  <si>
    <t xml:space="preserve">Total nacional 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</si>
  <si>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</si>
  <si>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</si>
  <si>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</si>
  <si>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</si>
  <si>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</si>
  <si>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</si>
  <si>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</si>
  <si>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</si>
  <si>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</si>
  <si>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</si>
  <si>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</si>
  <si>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</si>
  <si>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</si>
  <si>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</si>
  <si>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</si>
  <si>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</si>
  <si>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</si>
  <si>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</si>
  <si>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</si>
  <si>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</si>
  <si>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</si>
  <si>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</si>
  <si>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</si>
  <si>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</si>
  <si>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</si>
  <si>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</si>
  <si>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</si>
  <si>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</si>
  <si>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</si>
  <si>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</si>
  <si>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</si>
  <si>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Tasa de participación del volumen de producción de plomo (respecto al volumen nacional)</t>
  </si>
  <si>
    <t>Volumen de producción de plomo (Kilogramos)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</si>
</sst>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166" fontId="6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  <xf numFmtId="0" fontId="6" fillId="4" borderId="0" xfId="1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1" fontId="6" fillId="4" borderId="0" xfId="2" applyNumberFormat="1" applyFont="1" applyFill="1" applyAlignment="1">
      <alignment vertical="center"/>
    </xf>
    <xf numFmtId="167" fontId="6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horizontal="right" vertical="center"/>
    </xf>
    <xf numFmtId="167" fontId="6" fillId="4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618837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workbookViewId="0">
      <pane xSplit="1" topLeftCell="B1" activePane="topRight" state="frozen"/>
      <selection pane="topRight" activeCell="AH31" sqref="AH31"/>
    </sheetView>
  </sheetViews>
  <sheetFormatPr baseColWidth="10" defaultRowHeight="14.1" customHeight="1" x14ac:dyDescent="0.2"/>
  <cols>
    <col min="1" max="1" width="23.85546875" style="2" customWidth="1"/>
    <col min="2" max="16384" width="11.42578125" style="2"/>
  </cols>
  <sheetData>
    <row r="1" spans="1:53" ht="39.950000000000003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4.1" customHeight="1" x14ac:dyDescent="0.2">
      <c r="A2" s="1" t="s">
        <v>37</v>
      </c>
      <c r="AG2" s="2" t="s">
        <v>2</v>
      </c>
      <c r="AH2" s="2" t="s">
        <v>2</v>
      </c>
    </row>
    <row r="4" spans="1:53" s="5" customFormat="1" ht="14.1" customHeight="1" x14ac:dyDescent="0.2">
      <c r="A4" s="20" t="s">
        <v>1</v>
      </c>
      <c r="B4" s="21" t="s">
        <v>38</v>
      </c>
      <c r="C4" s="21"/>
      <c r="D4" s="21"/>
      <c r="E4" s="21"/>
      <c r="F4" s="21"/>
      <c r="G4" s="21"/>
      <c r="H4" s="21"/>
      <c r="I4" s="21"/>
      <c r="J4" s="21"/>
      <c r="K4" s="21"/>
      <c r="L4" s="22"/>
      <c r="M4" s="23" t="s">
        <v>37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4" t="s">
        <v>6</v>
      </c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53" s="5" customFormat="1" ht="14.1" customHeight="1" x14ac:dyDescent="0.2">
      <c r="A5" s="20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6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  <c r="X5" s="6">
        <v>2015</v>
      </c>
      <c r="Y5" s="3">
        <v>2016</v>
      </c>
      <c r="Z5" s="3">
        <v>2017</v>
      </c>
      <c r="AA5" s="3">
        <v>2018</v>
      </c>
      <c r="AB5" s="3">
        <v>2019</v>
      </c>
      <c r="AC5" s="3">
        <v>2020</v>
      </c>
      <c r="AD5" s="3">
        <v>2021</v>
      </c>
      <c r="AE5" s="3">
        <v>2022</v>
      </c>
      <c r="AF5" s="3">
        <v>2023</v>
      </c>
      <c r="AG5" s="3">
        <v>2024</v>
      </c>
      <c r="AH5" s="3">
        <v>2025</v>
      </c>
    </row>
    <row r="6" spans="1:53" ht="14.1" customHeight="1" x14ac:dyDescent="0.2">
      <c r="A6" s="7" t="s">
        <v>5</v>
      </c>
      <c r="B6" s="15">
        <v>260798</v>
      </c>
      <c r="C6" s="15">
        <v>242071</v>
      </c>
      <c r="D6" s="15">
        <v>243022</v>
      </c>
      <c r="E6" s="15">
        <v>240304</v>
      </c>
      <c r="F6" s="15">
        <v>259457</v>
      </c>
      <c r="G6" s="15">
        <v>260390</v>
      </c>
      <c r="H6" s="15">
        <v>272231</v>
      </c>
      <c r="I6" s="15">
        <v>272988</v>
      </c>
      <c r="J6" s="15">
        <v>182996</v>
      </c>
      <c r="K6" s="15">
        <v>236771</v>
      </c>
      <c r="L6" s="15">
        <v>236884</v>
      </c>
      <c r="M6" s="8">
        <f>B6/B$6</f>
        <v>1</v>
      </c>
      <c r="N6" s="8">
        <f t="shared" ref="N6:W7" si="0">C6/C$6</f>
        <v>1</v>
      </c>
      <c r="O6" s="8">
        <f t="shared" si="0"/>
        <v>1</v>
      </c>
      <c r="P6" s="8">
        <f t="shared" si="0"/>
        <v>1</v>
      </c>
      <c r="Q6" s="8">
        <f t="shared" si="0"/>
        <v>1</v>
      </c>
      <c r="R6" s="8">
        <f t="shared" si="0"/>
        <v>1</v>
      </c>
      <c r="S6" s="8">
        <f t="shared" si="0"/>
        <v>1</v>
      </c>
      <c r="T6" s="8">
        <f t="shared" si="0"/>
        <v>1</v>
      </c>
      <c r="U6" s="8">
        <f t="shared" si="0"/>
        <v>1</v>
      </c>
      <c r="V6" s="8">
        <f t="shared" si="0"/>
        <v>1</v>
      </c>
      <c r="W6" s="8">
        <f t="shared" si="0"/>
        <v>1</v>
      </c>
    </row>
    <row r="7" spans="1:53" ht="14.1" customHeight="1" x14ac:dyDescent="0.2">
      <c r="A7" s="9" t="s">
        <v>7</v>
      </c>
      <c r="B7" s="16">
        <v>7453</v>
      </c>
      <c r="C7" s="16">
        <v>6500</v>
      </c>
      <c r="D7" s="16">
        <v>5467</v>
      </c>
      <c r="E7" s="16">
        <v>4862</v>
      </c>
      <c r="F7" s="16">
        <v>4569</v>
      </c>
      <c r="G7" s="16">
        <v>3574</v>
      </c>
      <c r="H7" s="16">
        <v>2746</v>
      </c>
      <c r="I7" s="16">
        <v>2053</v>
      </c>
      <c r="J7" s="16">
        <v>2964</v>
      </c>
      <c r="K7" s="16">
        <v>2248</v>
      </c>
      <c r="L7" s="16">
        <v>2322</v>
      </c>
      <c r="M7" s="10">
        <f t="shared" ref="M7:M38" si="1">B7/B$6</f>
        <v>2.8577673141665198E-2</v>
      </c>
      <c r="N7" s="10">
        <f t="shared" ref="N7:N38" si="2">C7/C$6</f>
        <v>2.6851626175791399E-2</v>
      </c>
      <c r="O7" s="10">
        <f t="shared" ref="O7:O38" si="3">D7/D$6</f>
        <v>2.2495905720469753E-2</v>
      </c>
      <c r="P7" s="10">
        <f t="shared" ref="P7:P38" si="4">E7/E$6</f>
        <v>2.0232705240029295E-2</v>
      </c>
      <c r="Q7" s="10">
        <f t="shared" ref="Q7:Q38" si="5">F7/F$6</f>
        <v>1.7609854426745088E-2</v>
      </c>
      <c r="R7" s="10">
        <f t="shared" ref="R7:R38" si="6">G7/G$6</f>
        <v>1.3725565497906985E-2</v>
      </c>
      <c r="S7" s="10">
        <f t="shared" ref="S7:S38" si="7">H7/H$6</f>
        <v>1.0087021683790604E-2</v>
      </c>
      <c r="T7" s="10">
        <f t="shared" ref="T7:T38" si="8">I7/I$6</f>
        <v>7.5204770905680837E-3</v>
      </c>
      <c r="U7" s="10">
        <f>J7/J$6</f>
        <v>1.6197075345909199E-2</v>
      </c>
      <c r="V7" s="10">
        <f t="shared" si="0"/>
        <v>9.4944059872197183E-3</v>
      </c>
      <c r="W7" s="10">
        <f t="shared" si="0"/>
        <v>9.8022660880430924E-3</v>
      </c>
      <c r="X7" s="2">
        <f>_xlfn.RANK.EQ(M7,M$7:M$38,0)</f>
        <v>5</v>
      </c>
      <c r="Y7" s="2">
        <f t="shared" ref="Y7:Y38" si="9">_xlfn.RANK.EQ(N7,N$7:N$38,0)</f>
        <v>5</v>
      </c>
      <c r="Z7" s="2">
        <f t="shared" ref="Z7:Z38" si="10">_xlfn.RANK.EQ(O7,O$7:O$38,0)</f>
        <v>8</v>
      </c>
      <c r="AA7" s="2">
        <f t="shared" ref="AA7:AA38" si="11">_xlfn.RANK.EQ(P7,P$7:P$38,0)</f>
        <v>8</v>
      </c>
      <c r="AB7" s="2">
        <f t="shared" ref="AB7:AB38" si="12">_xlfn.RANK.EQ(Q7,Q$7:Q$38,0)</f>
        <v>10</v>
      </c>
      <c r="AC7" s="2">
        <f t="shared" ref="AC7:AC38" si="13">_xlfn.RANK.EQ(R7,R$7:R$38,0)</f>
        <v>9</v>
      </c>
      <c r="AD7" s="2">
        <f t="shared" ref="AD7:AD38" si="14">_xlfn.RANK.EQ(S7,S$7:S$38,0)</f>
        <v>9</v>
      </c>
      <c r="AE7" s="2">
        <f t="shared" ref="AE7:AE38" si="15">_xlfn.RANK.EQ(T7,T$7:T$38,0)</f>
        <v>9</v>
      </c>
      <c r="AF7" s="2">
        <f>_xlfn.RANK.EQ(U7,U$7:U$38,0)</f>
        <v>9</v>
      </c>
      <c r="AG7" s="2">
        <f t="shared" ref="AG7:AH7" si="16">_xlfn.RANK.EQ(V7,V$7:V$38,0)</f>
        <v>8</v>
      </c>
      <c r="AH7" s="2">
        <f t="shared" si="16"/>
        <v>7</v>
      </c>
    </row>
    <row r="8" spans="1:53" ht="14.1" customHeight="1" x14ac:dyDescent="0.2">
      <c r="A8" s="9" t="s">
        <v>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53" ht="14.1" customHeight="1" x14ac:dyDescent="0.2">
      <c r="A9" s="9" t="s">
        <v>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53" ht="14.1" customHeight="1" x14ac:dyDescent="0.2">
      <c r="A10" s="9" t="s">
        <v>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53" s="5" customFormat="1" ht="14.1" customHeight="1" x14ac:dyDescent="0.2">
      <c r="A11" s="11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53" ht="14.1" customHeight="1" x14ac:dyDescent="0.2">
      <c r="A12" s="9" t="s">
        <v>12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53" ht="14.1" customHeight="1" x14ac:dyDescent="0.2">
      <c r="A13" s="9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53" ht="14.1" customHeight="1" x14ac:dyDescent="0.2">
      <c r="A14" s="9" t="s">
        <v>14</v>
      </c>
      <c r="B14" s="16">
        <v>37558</v>
      </c>
      <c r="C14" s="16">
        <v>42688</v>
      </c>
      <c r="D14" s="16">
        <v>36093</v>
      </c>
      <c r="E14" s="16">
        <v>39889</v>
      </c>
      <c r="F14" s="16">
        <v>38631</v>
      </c>
      <c r="G14" s="16">
        <v>34502</v>
      </c>
      <c r="H14" s="16">
        <v>35394</v>
      </c>
      <c r="I14" s="16">
        <v>36299</v>
      </c>
      <c r="J14" s="16">
        <v>15040</v>
      </c>
      <c r="K14" s="16">
        <v>26873</v>
      </c>
      <c r="L14" s="16">
        <v>27259</v>
      </c>
      <c r="M14" s="10">
        <f t="shared" si="1"/>
        <v>0.14401184058159955</v>
      </c>
      <c r="N14" s="10">
        <f t="shared" si="2"/>
        <v>0.17634495664495128</v>
      </c>
      <c r="O14" s="10">
        <f t="shared" si="3"/>
        <v>0.1485174181761322</v>
      </c>
      <c r="P14" s="10">
        <f t="shared" si="4"/>
        <v>0.16599390771689193</v>
      </c>
      <c r="Q14" s="10">
        <f t="shared" si="5"/>
        <v>0.14889172386946584</v>
      </c>
      <c r="R14" s="10">
        <f t="shared" si="6"/>
        <v>0.13250124812780828</v>
      </c>
      <c r="S14" s="10">
        <f t="shared" si="7"/>
        <v>0.1300145832032355</v>
      </c>
      <c r="T14" s="10">
        <f t="shared" si="8"/>
        <v>0.13296921476401893</v>
      </c>
      <c r="U14" s="10">
        <f t="shared" ref="U8:U38" si="17">J14/J$6</f>
        <v>8.2187588799755185E-2</v>
      </c>
      <c r="V14" s="10">
        <f t="shared" ref="V11:V38" si="18">K14/K$6</f>
        <v>0.11349785235522931</v>
      </c>
      <c r="W14" s="10">
        <f t="shared" ref="W14:W38" si="19">L14/L$6</f>
        <v>0.11507320038499856</v>
      </c>
      <c r="X14" s="2">
        <f t="shared" ref="X8:X38" si="20">_xlfn.RANK.EQ(M14,M$7:M$38,0)</f>
        <v>2</v>
      </c>
      <c r="Y14" s="2">
        <f t="shared" si="9"/>
        <v>2</v>
      </c>
      <c r="Z14" s="2">
        <f t="shared" si="10"/>
        <v>2</v>
      </c>
      <c r="AA14" s="2">
        <f t="shared" si="11"/>
        <v>2</v>
      </c>
      <c r="AB14" s="2">
        <f t="shared" si="12"/>
        <v>2</v>
      </c>
      <c r="AC14" s="2">
        <f t="shared" si="13"/>
        <v>2</v>
      </c>
      <c r="AD14" s="2">
        <f t="shared" si="14"/>
        <v>2</v>
      </c>
      <c r="AE14" s="2">
        <f t="shared" si="15"/>
        <v>2</v>
      </c>
      <c r="AF14" s="2">
        <f t="shared" ref="AF8:AF38" si="21">_xlfn.RANK.EQ(U14,U$7:U$38,0)</f>
        <v>3</v>
      </c>
      <c r="AG14" s="2">
        <f t="shared" ref="AG11:AG38" si="22">_xlfn.RANK.EQ(V14,V$7:V$38,0)</f>
        <v>2</v>
      </c>
      <c r="AH14" s="2">
        <f>_xlfn.RANK.EQ(W14,W$7:W$38,0)</f>
        <v>2</v>
      </c>
    </row>
    <row r="15" spans="1:53" ht="14.1" customHeight="1" x14ac:dyDescent="0.2">
      <c r="A15" s="9" t="s">
        <v>15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53" ht="14.1" customHeight="1" x14ac:dyDescent="0.2">
      <c r="A16" s="9" t="s">
        <v>16</v>
      </c>
      <c r="B16" s="16">
        <v>26537</v>
      </c>
      <c r="C16" s="16">
        <v>27537</v>
      </c>
      <c r="D16" s="16">
        <v>22647</v>
      </c>
      <c r="E16" s="16">
        <v>21478</v>
      </c>
      <c r="F16" s="16">
        <v>23355</v>
      </c>
      <c r="G16" s="16">
        <v>28335</v>
      </c>
      <c r="H16" s="16">
        <v>27130</v>
      </c>
      <c r="I16" s="16">
        <v>25531</v>
      </c>
      <c r="J16" s="16">
        <v>22886</v>
      </c>
      <c r="K16" s="16">
        <v>13892</v>
      </c>
      <c r="L16" s="16">
        <v>13668</v>
      </c>
      <c r="M16" s="10">
        <f t="shared" si="1"/>
        <v>0.10175308092853473</v>
      </c>
      <c r="N16" s="10">
        <f t="shared" si="2"/>
        <v>0.11375588153888735</v>
      </c>
      <c r="O16" s="10">
        <f t="shared" si="3"/>
        <v>9.3189093991490488E-2</v>
      </c>
      <c r="P16" s="10">
        <f t="shared" si="4"/>
        <v>8.9378453958319462E-2</v>
      </c>
      <c r="Q16" s="10">
        <f t="shared" si="5"/>
        <v>9.0014915766389036E-2</v>
      </c>
      <c r="R16" s="10">
        <f t="shared" si="6"/>
        <v>0.10881754291639464</v>
      </c>
      <c r="S16" s="10">
        <f t="shared" si="7"/>
        <v>9.9658011027399518E-2</v>
      </c>
      <c r="T16" s="10">
        <f t="shared" si="8"/>
        <v>9.3524257476519115E-2</v>
      </c>
      <c r="U16" s="10">
        <f t="shared" si="17"/>
        <v>0.12506284290367004</v>
      </c>
      <c r="V16" s="10">
        <f t="shared" si="18"/>
        <v>5.8672725967284844E-2</v>
      </c>
      <c r="W16" s="10">
        <f t="shared" si="19"/>
        <v>5.7699126998868644E-2</v>
      </c>
      <c r="X16" s="2">
        <f t="shared" si="20"/>
        <v>3</v>
      </c>
      <c r="Y16" s="2">
        <f t="shared" si="9"/>
        <v>3</v>
      </c>
      <c r="Z16" s="2">
        <f t="shared" si="10"/>
        <v>3</v>
      </c>
      <c r="AA16" s="2">
        <f t="shared" si="11"/>
        <v>3</v>
      </c>
      <c r="AB16" s="2">
        <f t="shared" si="12"/>
        <v>3</v>
      </c>
      <c r="AC16" s="2">
        <f t="shared" si="13"/>
        <v>3</v>
      </c>
      <c r="AD16" s="2">
        <f t="shared" si="14"/>
        <v>3</v>
      </c>
      <c r="AE16" s="2">
        <f t="shared" si="15"/>
        <v>3</v>
      </c>
      <c r="AF16" s="2">
        <f t="shared" si="21"/>
        <v>2</v>
      </c>
      <c r="AG16" s="2">
        <f t="shared" si="22"/>
        <v>3</v>
      </c>
      <c r="AH16" s="2">
        <f>_xlfn.RANK.EQ(W16,W$7:W$38,0)</f>
        <v>3</v>
      </c>
    </row>
    <row r="17" spans="1:34" ht="14.1" customHeight="1" x14ac:dyDescent="0.2">
      <c r="A17" s="9" t="s">
        <v>17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34" ht="14.1" customHeight="1" x14ac:dyDescent="0.2">
      <c r="A18" s="9" t="s">
        <v>18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4198</v>
      </c>
      <c r="H18" s="16">
        <v>4340</v>
      </c>
      <c r="I18" s="16">
        <v>4340</v>
      </c>
      <c r="J18" s="16">
        <v>4339</v>
      </c>
      <c r="K18" s="16">
        <v>1465</v>
      </c>
      <c r="L18" s="16">
        <v>1558</v>
      </c>
      <c r="M18" s="10"/>
      <c r="N18" s="10"/>
      <c r="O18" s="10"/>
      <c r="P18" s="10"/>
      <c r="Q18" s="10"/>
      <c r="R18" s="10">
        <f t="shared" si="6"/>
        <v>1.6121970889819117E-2</v>
      </c>
      <c r="S18" s="10">
        <f t="shared" si="7"/>
        <v>1.594234308363118E-2</v>
      </c>
      <c r="T18" s="10">
        <f t="shared" si="8"/>
        <v>1.5898134716544318E-2</v>
      </c>
      <c r="U18" s="10">
        <f t="shared" si="17"/>
        <v>2.3710900784716604E-2</v>
      </c>
      <c r="V18" s="10">
        <f t="shared" si="18"/>
        <v>6.1874131544826013E-3</v>
      </c>
      <c r="W18" s="10">
        <f t="shared" si="19"/>
        <v>6.577058813596528E-3</v>
      </c>
      <c r="AC18" s="2">
        <f t="shared" si="13"/>
        <v>7</v>
      </c>
      <c r="AD18" s="2">
        <f t="shared" si="14"/>
        <v>7</v>
      </c>
      <c r="AE18" s="2">
        <f t="shared" si="15"/>
        <v>7</v>
      </c>
      <c r="AF18" s="2">
        <f t="shared" si="21"/>
        <v>8</v>
      </c>
      <c r="AG18" s="2">
        <f t="shared" si="22"/>
        <v>9</v>
      </c>
      <c r="AH18" s="2">
        <f>_xlfn.RANK.EQ(W18,W$7:W$38,0)</f>
        <v>9</v>
      </c>
    </row>
    <row r="19" spans="1:34" ht="14.1" customHeight="1" x14ac:dyDescent="0.2">
      <c r="A19" s="9" t="s">
        <v>19</v>
      </c>
      <c r="B19" s="16">
        <v>4749</v>
      </c>
      <c r="C19" s="16">
        <v>5123</v>
      </c>
      <c r="D19" s="16">
        <v>6878</v>
      </c>
      <c r="E19" s="16">
        <v>10027</v>
      </c>
      <c r="F19" s="16">
        <v>8876</v>
      </c>
      <c r="G19" s="16">
        <v>3612</v>
      </c>
      <c r="H19" s="16">
        <v>3858</v>
      </c>
      <c r="I19" s="16">
        <v>3864</v>
      </c>
      <c r="J19" s="16">
        <v>5786</v>
      </c>
      <c r="K19" s="16">
        <v>5451</v>
      </c>
      <c r="L19" s="16">
        <v>5412</v>
      </c>
      <c r="M19" s="10">
        <f t="shared" si="1"/>
        <v>1.820949547159104E-2</v>
      </c>
      <c r="N19" s="10">
        <f t="shared" si="2"/>
        <v>2.1163212445935282E-2</v>
      </c>
      <c r="O19" s="10">
        <f t="shared" si="3"/>
        <v>2.8301964431203759E-2</v>
      </c>
      <c r="P19" s="10">
        <f t="shared" si="4"/>
        <v>4.1726313336440508E-2</v>
      </c>
      <c r="Q19" s="10">
        <f t="shared" si="5"/>
        <v>3.4209907614749263E-2</v>
      </c>
      <c r="R19" s="10">
        <f t="shared" si="6"/>
        <v>1.3871500441645224E-2</v>
      </c>
      <c r="S19" s="10">
        <f t="shared" si="7"/>
        <v>1.4171787930103479E-2</v>
      </c>
      <c r="T19" s="10">
        <f t="shared" si="8"/>
        <v>1.4154468328278167E-2</v>
      </c>
      <c r="U19" s="10">
        <f t="shared" si="17"/>
        <v>3.1618177446501562E-2</v>
      </c>
      <c r="V19" s="10">
        <f t="shared" si="18"/>
        <v>2.3022245122924681E-2</v>
      </c>
      <c r="W19" s="10">
        <f t="shared" si="19"/>
        <v>2.2846625352493204E-2</v>
      </c>
      <c r="X19" s="2">
        <f t="shared" si="20"/>
        <v>7</v>
      </c>
      <c r="Y19" s="2">
        <f t="shared" si="9"/>
        <v>6</v>
      </c>
      <c r="Z19" s="2">
        <f t="shared" si="10"/>
        <v>5</v>
      </c>
      <c r="AA19" s="2">
        <f t="shared" si="11"/>
        <v>4</v>
      </c>
      <c r="AB19" s="2">
        <f t="shared" si="12"/>
        <v>6</v>
      </c>
      <c r="AC19" s="2">
        <f t="shared" si="13"/>
        <v>8</v>
      </c>
      <c r="AD19" s="2">
        <f t="shared" si="14"/>
        <v>8</v>
      </c>
      <c r="AE19" s="2">
        <f t="shared" si="15"/>
        <v>8</v>
      </c>
      <c r="AF19" s="2">
        <f t="shared" si="21"/>
        <v>6</v>
      </c>
      <c r="AG19" s="2">
        <f t="shared" si="22"/>
        <v>5</v>
      </c>
      <c r="AH19" s="2">
        <f t="shared" ref="AH19" si="23">_xlfn.RANK.EQ(W19,W$7:W$38,0)</f>
        <v>4</v>
      </c>
    </row>
    <row r="20" spans="1:34" ht="14.1" customHeight="1" x14ac:dyDescent="0.2">
      <c r="A20" s="9" t="s">
        <v>20</v>
      </c>
      <c r="B20" s="16">
        <v>18</v>
      </c>
      <c r="C20" s="16">
        <v>493</v>
      </c>
      <c r="D20" s="16">
        <v>4770</v>
      </c>
      <c r="E20" s="16">
        <v>4573</v>
      </c>
      <c r="F20" s="16">
        <v>4779</v>
      </c>
      <c r="G20" s="16">
        <v>6519</v>
      </c>
      <c r="H20" s="16">
        <v>5612</v>
      </c>
      <c r="I20" s="16">
        <v>6039</v>
      </c>
      <c r="J20" s="16">
        <v>5977</v>
      </c>
      <c r="K20" s="16">
        <v>0</v>
      </c>
      <c r="L20" s="16">
        <v>0</v>
      </c>
      <c r="M20" s="10">
        <f t="shared" si="1"/>
        <v>6.9018934194280631E-5</v>
      </c>
      <c r="N20" s="10">
        <f t="shared" si="2"/>
        <v>2.0365925699484862E-3</v>
      </c>
      <c r="O20" s="10">
        <f t="shared" si="3"/>
        <v>1.9627852622396327E-2</v>
      </c>
      <c r="P20" s="10">
        <f t="shared" si="4"/>
        <v>1.9030061921566015E-2</v>
      </c>
      <c r="Q20" s="10">
        <f t="shared" si="5"/>
        <v>1.8419237099018333E-2</v>
      </c>
      <c r="R20" s="10">
        <f t="shared" si="6"/>
        <v>2.5035523637620492E-2</v>
      </c>
      <c r="S20" s="10">
        <f t="shared" si="7"/>
        <v>2.061484548049267E-2</v>
      </c>
      <c r="T20" s="10">
        <f t="shared" si="8"/>
        <v>2.2121851509956481E-2</v>
      </c>
      <c r="U20" s="10">
        <f t="shared" si="17"/>
        <v>3.2661916107455898E-2</v>
      </c>
      <c r="V20" s="10"/>
      <c r="W20" s="10"/>
      <c r="X20" s="2">
        <f t="shared" si="20"/>
        <v>11</v>
      </c>
      <c r="Y20" s="2">
        <f t="shared" si="9"/>
        <v>11</v>
      </c>
      <c r="Z20" s="2">
        <f t="shared" si="10"/>
        <v>9</v>
      </c>
      <c r="AA20" s="2">
        <f t="shared" si="11"/>
        <v>9</v>
      </c>
      <c r="AB20" s="2">
        <f t="shared" si="12"/>
        <v>9</v>
      </c>
      <c r="AC20" s="2">
        <f t="shared" si="13"/>
        <v>6</v>
      </c>
      <c r="AD20" s="2">
        <f t="shared" si="14"/>
        <v>6</v>
      </c>
      <c r="AE20" s="2">
        <f t="shared" si="15"/>
        <v>6</v>
      </c>
      <c r="AF20" s="2">
        <f t="shared" si="21"/>
        <v>5</v>
      </c>
    </row>
    <row r="21" spans="1:34" ht="14.1" customHeight="1" x14ac:dyDescent="0.2">
      <c r="A21" s="9" t="s">
        <v>21</v>
      </c>
      <c r="B21" s="16">
        <v>9247</v>
      </c>
      <c r="C21" s="16">
        <v>9867</v>
      </c>
      <c r="D21" s="16">
        <v>7444</v>
      </c>
      <c r="E21" s="16">
        <v>7364</v>
      </c>
      <c r="F21" s="16">
        <v>8478</v>
      </c>
      <c r="G21" s="16">
        <v>8703</v>
      </c>
      <c r="H21" s="16">
        <v>8802</v>
      </c>
      <c r="I21" s="16">
        <v>8895</v>
      </c>
      <c r="J21" s="16">
        <v>9120</v>
      </c>
      <c r="K21" s="16">
        <v>5495</v>
      </c>
      <c r="L21" s="16">
        <v>2320</v>
      </c>
      <c r="M21" s="10">
        <f t="shared" si="1"/>
        <v>3.5456560249695165E-2</v>
      </c>
      <c r="N21" s="10">
        <f t="shared" si="2"/>
        <v>4.0760768534851347E-2</v>
      </c>
      <c r="O21" s="10">
        <f t="shared" si="3"/>
        <v>3.0630971681576153E-2</v>
      </c>
      <c r="P21" s="10">
        <f t="shared" si="4"/>
        <v>3.0644516945202743E-2</v>
      </c>
      <c r="Q21" s="10">
        <f t="shared" si="5"/>
        <v>3.2675934740631393E-2</v>
      </c>
      <c r="R21" s="10">
        <f t="shared" si="6"/>
        <v>3.3422942509312957E-2</v>
      </c>
      <c r="S21" s="10">
        <f t="shared" si="7"/>
        <v>3.2332834982055678E-2</v>
      </c>
      <c r="T21" s="10">
        <f t="shared" si="8"/>
        <v>3.258384983955339E-2</v>
      </c>
      <c r="U21" s="10">
        <f t="shared" si="17"/>
        <v>4.9837154910489845E-2</v>
      </c>
      <c r="V21" s="10">
        <f t="shared" si="18"/>
        <v>2.3208078692069551E-2</v>
      </c>
      <c r="W21" s="10">
        <f t="shared" si="19"/>
        <v>9.7938231370628664E-3</v>
      </c>
      <c r="X21" s="2">
        <f t="shared" si="20"/>
        <v>4</v>
      </c>
      <c r="Y21" s="2">
        <f t="shared" si="9"/>
        <v>4</v>
      </c>
      <c r="Z21" s="2">
        <f t="shared" si="10"/>
        <v>4</v>
      </c>
      <c r="AA21" s="2">
        <f t="shared" si="11"/>
        <v>7</v>
      </c>
      <c r="AB21" s="2">
        <f t="shared" si="12"/>
        <v>7</v>
      </c>
      <c r="AC21" s="2">
        <f t="shared" si="13"/>
        <v>4</v>
      </c>
      <c r="AD21" s="2">
        <f t="shared" si="14"/>
        <v>5</v>
      </c>
      <c r="AE21" s="2">
        <f t="shared" si="15"/>
        <v>5</v>
      </c>
      <c r="AF21" s="2">
        <f t="shared" si="21"/>
        <v>4</v>
      </c>
      <c r="AG21" s="2">
        <f t="shared" si="22"/>
        <v>4</v>
      </c>
      <c r="AH21" s="2">
        <f>_xlfn.RANK.EQ(W21,W$7:W$38,0)</f>
        <v>8</v>
      </c>
    </row>
    <row r="22" spans="1:34" ht="14.1" customHeight="1" x14ac:dyDescent="0.2">
      <c r="A22" s="9" t="s">
        <v>22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34" ht="14.1" customHeight="1" x14ac:dyDescent="0.2">
      <c r="A23" s="9" t="s">
        <v>23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34" ht="14.1" customHeight="1" x14ac:dyDescent="0.2">
      <c r="A24" s="2" t="s">
        <v>24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34" ht="14.1" customHeight="1" x14ac:dyDescent="0.2">
      <c r="A25" s="2" t="s">
        <v>25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34" ht="14.1" customHeight="1" x14ac:dyDescent="0.2">
      <c r="A26" s="2" t="s">
        <v>26</v>
      </c>
      <c r="B26" s="16">
        <v>5230</v>
      </c>
      <c r="C26" s="16">
        <v>5041</v>
      </c>
      <c r="D26" s="16">
        <v>6474</v>
      </c>
      <c r="E26" s="16">
        <v>7385</v>
      </c>
      <c r="F26" s="16">
        <v>9246</v>
      </c>
      <c r="G26" s="16">
        <v>8407</v>
      </c>
      <c r="H26" s="16">
        <v>10148</v>
      </c>
      <c r="I26" s="16">
        <v>10423</v>
      </c>
      <c r="J26" s="16">
        <v>5126</v>
      </c>
      <c r="K26" s="16">
        <v>2606</v>
      </c>
      <c r="L26" s="16">
        <v>2688</v>
      </c>
      <c r="M26" s="10">
        <f t="shared" si="1"/>
        <v>2.0053834768671539E-2</v>
      </c>
      <c r="N26" s="10">
        <f t="shared" si="2"/>
        <v>2.0824468854179146E-2</v>
      </c>
      <c r="O26" s="10">
        <f t="shared" si="3"/>
        <v>2.6639563496308975E-2</v>
      </c>
      <c r="P26" s="10">
        <f t="shared" si="4"/>
        <v>3.0731906252080696E-2</v>
      </c>
      <c r="Q26" s="10">
        <f t="shared" si="5"/>
        <v>3.5635962799230703E-2</v>
      </c>
      <c r="R26" s="10">
        <f t="shared" si="6"/>
        <v>3.22861861054572E-2</v>
      </c>
      <c r="S26" s="10">
        <f t="shared" si="7"/>
        <v>3.7277165348545901E-2</v>
      </c>
      <c r="T26" s="10">
        <f t="shared" si="8"/>
        <v>3.8181165472474979E-2</v>
      </c>
      <c r="U26" s="10">
        <f t="shared" si="17"/>
        <v>2.8011541235874009E-2</v>
      </c>
      <c r="V26" s="10">
        <f t="shared" si="18"/>
        <v>1.1006415481625707E-2</v>
      </c>
      <c r="W26" s="10">
        <f t="shared" si="19"/>
        <v>1.1347326117424563E-2</v>
      </c>
      <c r="X26" s="2">
        <f t="shared" si="20"/>
        <v>6</v>
      </c>
      <c r="Y26" s="2">
        <f t="shared" si="9"/>
        <v>7</v>
      </c>
      <c r="Z26" s="2">
        <f t="shared" si="10"/>
        <v>6</v>
      </c>
      <c r="AA26" s="2">
        <f t="shared" si="11"/>
        <v>6</v>
      </c>
      <c r="AB26" s="2">
        <f t="shared" si="12"/>
        <v>5</v>
      </c>
      <c r="AC26" s="2">
        <f t="shared" si="13"/>
        <v>5</v>
      </c>
      <c r="AD26" s="2">
        <f t="shared" si="14"/>
        <v>4</v>
      </c>
      <c r="AE26" s="2">
        <f t="shared" si="15"/>
        <v>4</v>
      </c>
      <c r="AF26" s="2">
        <f t="shared" si="21"/>
        <v>7</v>
      </c>
      <c r="AG26" s="2">
        <f t="shared" si="22"/>
        <v>7</v>
      </c>
      <c r="AH26" s="2">
        <f>_xlfn.RANK.EQ(W26,W$7:W$38,0)</f>
        <v>6</v>
      </c>
    </row>
    <row r="27" spans="1:34" ht="14.1" customHeight="1" x14ac:dyDescent="0.2">
      <c r="A27" s="2" t="s">
        <v>27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34" ht="14.1" customHeight="1" x14ac:dyDescent="0.2">
      <c r="A28" s="2" t="s">
        <v>28</v>
      </c>
      <c r="B28" s="16">
        <v>699</v>
      </c>
      <c r="C28" s="16">
        <v>1911</v>
      </c>
      <c r="D28" s="16">
        <v>5603</v>
      </c>
      <c r="E28" s="16">
        <v>2596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0">
        <f t="shared" si="1"/>
        <v>2.6802352778778978E-3</v>
      </c>
      <c r="N28" s="10">
        <f t="shared" si="2"/>
        <v>7.8943780956826724E-3</v>
      </c>
      <c r="O28" s="10">
        <f t="shared" si="3"/>
        <v>2.3055525837167006E-2</v>
      </c>
      <c r="P28" s="10">
        <f t="shared" si="4"/>
        <v>1.0802982888341434E-2</v>
      </c>
      <c r="Q28" s="10"/>
      <c r="R28" s="10"/>
      <c r="S28" s="10"/>
      <c r="T28" s="10"/>
      <c r="U28" s="10"/>
      <c r="V28" s="10"/>
      <c r="W28" s="10"/>
      <c r="X28" s="2">
        <f t="shared" si="20"/>
        <v>10</v>
      </c>
      <c r="Y28" s="2">
        <f t="shared" si="9"/>
        <v>10</v>
      </c>
      <c r="Z28" s="2">
        <f t="shared" si="10"/>
        <v>7</v>
      </c>
      <c r="AA28" s="2">
        <f t="shared" si="11"/>
        <v>10</v>
      </c>
    </row>
    <row r="29" spans="1:34" ht="14.1" customHeight="1" x14ac:dyDescent="0.2">
      <c r="A29" s="2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34" ht="14.1" customHeight="1" x14ac:dyDescent="0.2">
      <c r="A30" s="2" t="s">
        <v>30</v>
      </c>
      <c r="B30" s="16">
        <v>1346</v>
      </c>
      <c r="C30" s="16">
        <v>2208</v>
      </c>
      <c r="D30" s="16">
        <v>2002</v>
      </c>
      <c r="E30" s="16">
        <v>989</v>
      </c>
      <c r="F30" s="16">
        <v>745</v>
      </c>
      <c r="G30" s="16">
        <v>1565</v>
      </c>
      <c r="H30" s="16">
        <v>1800</v>
      </c>
      <c r="I30" s="16">
        <v>1849</v>
      </c>
      <c r="J30" s="16">
        <v>219</v>
      </c>
      <c r="K30" s="16">
        <v>1062</v>
      </c>
      <c r="L30" s="16">
        <v>1057</v>
      </c>
      <c r="M30" s="10">
        <f t="shared" si="1"/>
        <v>5.1610825236389846E-3</v>
      </c>
      <c r="N30" s="10">
        <f t="shared" si="2"/>
        <v>9.1212908609457563E-3</v>
      </c>
      <c r="O30" s="10">
        <f t="shared" si="3"/>
        <v>8.2379373060875154E-3</v>
      </c>
      <c r="P30" s="10">
        <f t="shared" si="4"/>
        <v>4.1156202143950993E-3</v>
      </c>
      <c r="Q30" s="10">
        <f t="shared" si="5"/>
        <v>2.8713813849693785E-3</v>
      </c>
      <c r="R30" s="10">
        <f t="shared" si="6"/>
        <v>6.0102154460616765E-3</v>
      </c>
      <c r="S30" s="10">
        <f t="shared" si="7"/>
        <v>6.6120316936719185E-3</v>
      </c>
      <c r="T30" s="10">
        <f t="shared" si="8"/>
        <v>6.7731914955968756E-3</v>
      </c>
      <c r="U30" s="10">
        <f t="shared" si="17"/>
        <v>1.1967474698900522E-3</v>
      </c>
      <c r="V30" s="10">
        <f t="shared" si="18"/>
        <v>4.4853466007239058E-3</v>
      </c>
      <c r="W30" s="10">
        <f t="shared" si="19"/>
        <v>4.4620995930497627E-3</v>
      </c>
      <c r="X30" s="2">
        <f t="shared" si="20"/>
        <v>9</v>
      </c>
      <c r="Y30" s="2">
        <f t="shared" si="9"/>
        <v>9</v>
      </c>
      <c r="Z30" s="2">
        <f t="shared" si="10"/>
        <v>11</v>
      </c>
      <c r="AA30" s="2">
        <f t="shared" si="11"/>
        <v>11</v>
      </c>
      <c r="AB30" s="2">
        <f t="shared" si="12"/>
        <v>11</v>
      </c>
      <c r="AC30" s="2">
        <f t="shared" si="13"/>
        <v>10</v>
      </c>
      <c r="AD30" s="2">
        <f t="shared" si="14"/>
        <v>10</v>
      </c>
      <c r="AE30" s="2">
        <f t="shared" si="15"/>
        <v>10</v>
      </c>
      <c r="AF30" s="2">
        <f t="shared" si="21"/>
        <v>11</v>
      </c>
      <c r="AG30" s="2">
        <f t="shared" si="22"/>
        <v>10</v>
      </c>
      <c r="AH30" s="2">
        <f>_xlfn.RANK.EQ(W30,W$7:W$38,0)</f>
        <v>10</v>
      </c>
    </row>
    <row r="31" spans="1:34" ht="14.1" customHeight="1" x14ac:dyDescent="0.2">
      <c r="A31" s="12" t="s">
        <v>3</v>
      </c>
      <c r="B31" s="18">
        <v>2547</v>
      </c>
      <c r="C31" s="18">
        <v>2414</v>
      </c>
      <c r="D31" s="18">
        <v>4295</v>
      </c>
      <c r="E31" s="18">
        <v>7700</v>
      </c>
      <c r="F31" s="18">
        <v>7375</v>
      </c>
      <c r="G31" s="18">
        <v>762</v>
      </c>
      <c r="H31" s="18">
        <v>944</v>
      </c>
      <c r="I31" s="18">
        <v>931</v>
      </c>
      <c r="J31" s="18">
        <v>938</v>
      </c>
      <c r="K31" s="18">
        <v>4384</v>
      </c>
      <c r="L31" s="18">
        <v>4229</v>
      </c>
      <c r="M31" s="13">
        <f t="shared" si="1"/>
        <v>9.766179188490709E-3</v>
      </c>
      <c r="N31" s="13">
        <f t="shared" si="2"/>
        <v>9.9722808597477591E-3</v>
      </c>
      <c r="O31" s="13">
        <f t="shared" si="3"/>
        <v>1.7673297067755181E-2</v>
      </c>
      <c r="P31" s="13">
        <f t="shared" si="4"/>
        <v>3.2042745855250014E-2</v>
      </c>
      <c r="Q31" s="13">
        <f t="shared" si="5"/>
        <v>2.8424748609596196E-2</v>
      </c>
      <c r="R31" s="13">
        <f t="shared" si="6"/>
        <v>2.9263796612773148E-3</v>
      </c>
      <c r="S31" s="13">
        <f t="shared" si="7"/>
        <v>3.4676432882368284E-3</v>
      </c>
      <c r="T31" s="13">
        <f t="shared" si="8"/>
        <v>3.4104063182264421E-3</v>
      </c>
      <c r="U31" s="13">
        <f t="shared" si="17"/>
        <v>5.1257950993464337E-3</v>
      </c>
      <c r="V31" s="13">
        <f t="shared" si="18"/>
        <v>1.8515781071161586E-2</v>
      </c>
      <c r="W31" s="13">
        <f t="shared" si="19"/>
        <v>1.7852619847689166E-2</v>
      </c>
      <c r="X31" s="14">
        <f t="shared" si="20"/>
        <v>8</v>
      </c>
      <c r="Y31" s="14">
        <f t="shared" si="9"/>
        <v>8</v>
      </c>
      <c r="Z31" s="14">
        <f t="shared" si="10"/>
        <v>10</v>
      </c>
      <c r="AA31" s="14">
        <f t="shared" si="11"/>
        <v>5</v>
      </c>
      <c r="AB31" s="14">
        <f t="shared" si="12"/>
        <v>8</v>
      </c>
      <c r="AC31" s="14">
        <f t="shared" si="13"/>
        <v>11</v>
      </c>
      <c r="AD31" s="14">
        <f t="shared" si="14"/>
        <v>11</v>
      </c>
      <c r="AE31" s="14">
        <f t="shared" si="15"/>
        <v>11</v>
      </c>
      <c r="AF31" s="14">
        <f t="shared" si="21"/>
        <v>10</v>
      </c>
      <c r="AG31" s="14">
        <f t="shared" si="22"/>
        <v>6</v>
      </c>
      <c r="AH31" s="14">
        <f>_xlfn.RANK.EQ(W31,W$7:W$38,0)</f>
        <v>5</v>
      </c>
    </row>
    <row r="32" spans="1:34" ht="14.1" customHeight="1" x14ac:dyDescent="0.2">
      <c r="A32" s="2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10480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0"/>
      <c r="N32" s="10"/>
      <c r="O32" s="10"/>
      <c r="P32" s="10"/>
      <c r="Q32" s="10">
        <f t="shared" si="5"/>
        <v>4.0392049549636357E-2</v>
      </c>
      <c r="R32" s="10"/>
      <c r="S32" s="10"/>
      <c r="T32" s="10"/>
      <c r="U32" s="10"/>
      <c r="V32" s="10"/>
      <c r="W32" s="10"/>
      <c r="AB32" s="2">
        <f t="shared" si="12"/>
        <v>4</v>
      </c>
    </row>
    <row r="33" spans="1:34" ht="14.1" customHeight="1" x14ac:dyDescent="0.2">
      <c r="A33" s="2" t="s">
        <v>32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34" ht="14.1" customHeight="1" x14ac:dyDescent="0.2">
      <c r="A34" s="2" t="s">
        <v>33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4" ht="14.1" customHeight="1" x14ac:dyDescent="0.2">
      <c r="A35" s="2" t="s">
        <v>34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34" ht="14.1" customHeight="1" x14ac:dyDescent="0.2">
      <c r="A36" s="2" t="s">
        <v>35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4" ht="14.1" customHeight="1" x14ac:dyDescent="0.2">
      <c r="A37" s="2" t="s">
        <v>36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34" ht="14.1" customHeight="1" x14ac:dyDescent="0.2">
      <c r="A38" s="2" t="s">
        <v>4</v>
      </c>
      <c r="B38" s="16">
        <v>165414</v>
      </c>
      <c r="C38" s="16">
        <v>138289</v>
      </c>
      <c r="D38" s="16">
        <v>141349</v>
      </c>
      <c r="E38" s="16">
        <v>133441</v>
      </c>
      <c r="F38" s="16">
        <v>142923</v>
      </c>
      <c r="G38" s="16">
        <v>160213</v>
      </c>
      <c r="H38" s="16">
        <v>171457</v>
      </c>
      <c r="I38" s="16">
        <v>172764</v>
      </c>
      <c r="J38" s="16">
        <v>110601</v>
      </c>
      <c r="K38" s="16">
        <v>173295</v>
      </c>
      <c r="L38" s="16">
        <v>176371</v>
      </c>
      <c r="M38" s="10">
        <f t="shared" si="1"/>
        <v>0.63426099893404086</v>
      </c>
      <c r="N38" s="10">
        <f t="shared" si="2"/>
        <v>0.57127454341907957</v>
      </c>
      <c r="O38" s="10">
        <f t="shared" si="3"/>
        <v>0.58163046966941268</v>
      </c>
      <c r="P38" s="10">
        <f t="shared" si="4"/>
        <v>0.55530078567148278</v>
      </c>
      <c r="Q38" s="10">
        <f t="shared" si="5"/>
        <v>0.55085428413956838</v>
      </c>
      <c r="R38" s="10">
        <f t="shared" si="6"/>
        <v>0.61528092476669616</v>
      </c>
      <c r="S38" s="10">
        <f t="shared" si="7"/>
        <v>0.62982173227883675</v>
      </c>
      <c r="T38" s="10">
        <f t="shared" si="8"/>
        <v>0.63286298298826327</v>
      </c>
      <c r="U38" s="10">
        <f t="shared" si="17"/>
        <v>0.60439025989639117</v>
      </c>
      <c r="V38" s="10">
        <f t="shared" si="18"/>
        <v>0.73190973556727812</v>
      </c>
      <c r="W38" s="10">
        <f t="shared" si="19"/>
        <v>0.74454585366677362</v>
      </c>
      <c r="X38" s="2">
        <f t="shared" si="20"/>
        <v>1</v>
      </c>
      <c r="Y38" s="2">
        <f t="shared" si="9"/>
        <v>1</v>
      </c>
      <c r="Z38" s="2">
        <f t="shared" si="10"/>
        <v>1</v>
      </c>
      <c r="AA38" s="2">
        <f t="shared" si="11"/>
        <v>1</v>
      </c>
      <c r="AB38" s="2">
        <f t="shared" si="12"/>
        <v>1</v>
      </c>
      <c r="AC38" s="2">
        <f t="shared" si="13"/>
        <v>1</v>
      </c>
      <c r="AD38" s="2">
        <f t="shared" si="14"/>
        <v>1</v>
      </c>
      <c r="AE38" s="2">
        <f t="shared" si="15"/>
        <v>1</v>
      </c>
      <c r="AF38" s="2">
        <f t="shared" si="21"/>
        <v>1</v>
      </c>
      <c r="AG38" s="2">
        <f t="shared" si="22"/>
        <v>1</v>
      </c>
      <c r="AH38" s="2">
        <f>_xlfn.RANK.EQ(W38,W$7:W$38,0)</f>
        <v>1</v>
      </c>
    </row>
    <row r="39" spans="1:34" ht="14.1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34" ht="14.1" customHeight="1" x14ac:dyDescent="0.2">
      <c r="A40" s="2" t="s">
        <v>0</v>
      </c>
    </row>
  </sheetData>
  <mergeCells count="5">
    <mergeCell ref="A1:BA1"/>
    <mergeCell ref="A4:A5"/>
    <mergeCell ref="B4:L4"/>
    <mergeCell ref="M4:W4"/>
    <mergeCell ref="X4:A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2026-02-23T16:44:12Z</dcterms:modified>
</cp:coreProperties>
</file>