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-120" yWindow="-120" windowWidth="20730" windowHeight="11160"/>
  </bookViews>
  <sheets>
    <sheet name="Variación" sheetId="3" r:id="rId1"/>
  </sheets>
  <calcPr calcId="144525"/>
</workbook>
</file>

<file path=xl/calcChain.xml><?xml version="1.0" encoding="utf-8"?>
<calcChain xmlns="http://schemas.openxmlformats.org/spreadsheetml/2006/main">
  <c r="AF18" i="3" l="1"/>
  <c r="AE18" i="3"/>
  <c r="AD18" i="3"/>
  <c r="AC18" i="3"/>
  <c r="AB18" i="3"/>
  <c r="Y20" i="3"/>
  <c r="X20" i="3"/>
  <c r="W20" i="3"/>
  <c r="AE20" i="3"/>
  <c r="AD20" i="3"/>
  <c r="AC20" i="3"/>
  <c r="AB20" i="3"/>
  <c r="AA20" i="3"/>
  <c r="Z20" i="3"/>
  <c r="AF20" i="3"/>
  <c r="AF21" i="3"/>
  <c r="AF31" i="3"/>
  <c r="V31" i="3"/>
  <c r="V20" i="3"/>
  <c r="U20" i="3"/>
  <c r="T20" i="3"/>
  <c r="S20" i="3"/>
  <c r="R20" i="3"/>
  <c r="Q20" i="3"/>
  <c r="P20" i="3"/>
  <c r="O20" i="3"/>
  <c r="N20" i="3"/>
  <c r="M20" i="3"/>
  <c r="V18" i="3"/>
  <c r="U18" i="3"/>
  <c r="T18" i="3"/>
  <c r="S18" i="3"/>
  <c r="R18" i="3"/>
  <c r="V21" i="3"/>
  <c r="U32" i="3" l="1"/>
  <c r="T32" i="3"/>
  <c r="S32" i="3"/>
  <c r="R32" i="3"/>
  <c r="Q32" i="3"/>
  <c r="V19" i="3"/>
  <c r="U19" i="3"/>
  <c r="M18" i="3"/>
  <c r="T9" i="3"/>
  <c r="S9" i="3"/>
  <c r="R9" i="3"/>
  <c r="V38" i="3" l="1"/>
  <c r="U38" i="3"/>
  <c r="T38" i="3"/>
  <c r="S38" i="3"/>
  <c r="R38" i="3"/>
  <c r="Q38" i="3"/>
  <c r="P38" i="3"/>
  <c r="O38" i="3"/>
  <c r="N38" i="3"/>
  <c r="M38" i="3"/>
  <c r="U31" i="3"/>
  <c r="T31" i="3"/>
  <c r="S31" i="3"/>
  <c r="R31" i="3"/>
  <c r="Q31" i="3"/>
  <c r="P31" i="3"/>
  <c r="O31" i="3"/>
  <c r="N31" i="3"/>
  <c r="M31" i="3"/>
  <c r="V30" i="3"/>
  <c r="U30" i="3"/>
  <c r="T30" i="3"/>
  <c r="S30" i="3"/>
  <c r="R30" i="3"/>
  <c r="Q30" i="3"/>
  <c r="P30" i="3"/>
  <c r="O30" i="3"/>
  <c r="N30" i="3"/>
  <c r="M30" i="3"/>
  <c r="P28" i="3"/>
  <c r="O28" i="3"/>
  <c r="N28" i="3"/>
  <c r="M28" i="3"/>
  <c r="V26" i="3"/>
  <c r="U26" i="3"/>
  <c r="T26" i="3"/>
  <c r="S26" i="3"/>
  <c r="R26" i="3"/>
  <c r="Q26" i="3"/>
  <c r="P26" i="3"/>
  <c r="O26" i="3"/>
  <c r="N26" i="3"/>
  <c r="M26" i="3"/>
  <c r="U21" i="3"/>
  <c r="T21" i="3"/>
  <c r="S21" i="3"/>
  <c r="R21" i="3"/>
  <c r="Q21" i="3"/>
  <c r="P21" i="3"/>
  <c r="O21" i="3"/>
  <c r="N21" i="3"/>
  <c r="M21" i="3"/>
  <c r="T19" i="3"/>
  <c r="S19" i="3"/>
  <c r="R19" i="3"/>
  <c r="Q19" i="3"/>
  <c r="P19" i="3"/>
  <c r="O19" i="3"/>
  <c r="N19" i="3"/>
  <c r="M19" i="3"/>
  <c r="V16" i="3"/>
  <c r="U16" i="3"/>
  <c r="T16" i="3"/>
  <c r="S16" i="3"/>
  <c r="R16" i="3"/>
  <c r="Q16" i="3"/>
  <c r="P16" i="3"/>
  <c r="O16" i="3"/>
  <c r="N16" i="3"/>
  <c r="M16" i="3"/>
  <c r="V14" i="3"/>
  <c r="U14" i="3"/>
  <c r="T14" i="3"/>
  <c r="S14" i="3"/>
  <c r="R14" i="3"/>
  <c r="Q14" i="3"/>
  <c r="P14" i="3"/>
  <c r="O14" i="3"/>
  <c r="N14" i="3"/>
  <c r="M14" i="3"/>
  <c r="V7" i="3"/>
  <c r="AF7" i="3" s="1"/>
  <c r="U7" i="3"/>
  <c r="AE19" i="3" s="1"/>
  <c r="T7" i="3"/>
  <c r="AD9" i="3" s="1"/>
  <c r="S7" i="3"/>
  <c r="AC32" i="3" s="1"/>
  <c r="R7" i="3"/>
  <c r="AB9" i="3" s="1"/>
  <c r="Q7" i="3"/>
  <c r="P7" i="3"/>
  <c r="Z7" i="3" s="1"/>
  <c r="O7" i="3"/>
  <c r="N7" i="3"/>
  <c r="X7" i="3" s="1"/>
  <c r="M7" i="3"/>
  <c r="V6" i="3"/>
  <c r="U6" i="3"/>
  <c r="T6" i="3"/>
  <c r="S6" i="3"/>
  <c r="R6" i="3"/>
  <c r="Q6" i="3"/>
  <c r="P6" i="3"/>
  <c r="O6" i="3"/>
  <c r="N6" i="3"/>
  <c r="M6" i="3"/>
  <c r="AB32" i="3" l="1"/>
  <c r="AC9" i="3"/>
  <c r="AE32" i="3"/>
  <c r="AF19" i="3"/>
  <c r="AD32" i="3"/>
  <c r="AB7" i="3"/>
  <c r="Y7" i="3"/>
  <c r="AC7" i="3"/>
  <c r="W7" i="3"/>
  <c r="AA7" i="3"/>
  <c r="AE7" i="3"/>
  <c r="W14" i="3"/>
  <c r="Y14" i="3"/>
  <c r="AA14" i="3"/>
  <c r="AC14" i="3"/>
  <c r="AE14" i="3"/>
  <c r="W16" i="3"/>
  <c r="Y16" i="3"/>
  <c r="AA16" i="3"/>
  <c r="AC16" i="3"/>
  <c r="AE16" i="3"/>
  <c r="W19" i="3"/>
  <c r="Y19" i="3"/>
  <c r="AA19" i="3"/>
  <c r="AC19" i="3"/>
  <c r="W21" i="3"/>
  <c r="Y21" i="3"/>
  <c r="AA21" i="3"/>
  <c r="AC21" i="3"/>
  <c r="AE21" i="3"/>
  <c r="W26" i="3"/>
  <c r="Y26" i="3"/>
  <c r="AA26" i="3"/>
  <c r="AC26" i="3"/>
  <c r="AE26" i="3"/>
  <c r="W28" i="3"/>
  <c r="Y28" i="3"/>
  <c r="W30" i="3"/>
  <c r="Y30" i="3"/>
  <c r="AA30" i="3"/>
  <c r="AC30" i="3"/>
  <c r="AE30" i="3"/>
  <c r="W31" i="3"/>
  <c r="Y31" i="3"/>
  <c r="AA31" i="3"/>
  <c r="AC31" i="3"/>
  <c r="AE31" i="3"/>
  <c r="AA32" i="3"/>
  <c r="W38" i="3"/>
  <c r="Y38" i="3"/>
  <c r="AA38" i="3"/>
  <c r="AC38" i="3"/>
  <c r="AE38" i="3"/>
  <c r="AD7" i="3"/>
  <c r="X14" i="3"/>
  <c r="Z14" i="3"/>
  <c r="AB14" i="3"/>
  <c r="AD14" i="3"/>
  <c r="AF14" i="3"/>
  <c r="X16" i="3"/>
  <c r="Z16" i="3"/>
  <c r="AB16" i="3"/>
  <c r="AD16" i="3"/>
  <c r="AF16" i="3"/>
  <c r="X19" i="3"/>
  <c r="Z19" i="3"/>
  <c r="AB19" i="3"/>
  <c r="AD19" i="3"/>
  <c r="X21" i="3"/>
  <c r="Z21" i="3"/>
  <c r="AB21" i="3"/>
  <c r="AD21" i="3"/>
  <c r="X26" i="3"/>
  <c r="Z26" i="3"/>
  <c r="AB26" i="3"/>
  <c r="AD26" i="3"/>
  <c r="AF26" i="3"/>
  <c r="X28" i="3"/>
  <c r="Z28" i="3"/>
  <c r="X30" i="3"/>
  <c r="Z30" i="3"/>
  <c r="AB30" i="3"/>
  <c r="AD30" i="3"/>
  <c r="AF30" i="3"/>
  <c r="X31" i="3"/>
  <c r="Z31" i="3"/>
  <c r="AB31" i="3"/>
  <c r="AD31" i="3"/>
  <c r="X38" i="3"/>
  <c r="Z38" i="3"/>
  <c r="AB38" i="3"/>
  <c r="AD38" i="3"/>
  <c r="AF38" i="3"/>
</calcChain>
</file>

<file path=xl/sharedStrings.xml><?xml version="1.0" encoding="utf-8"?>
<sst xmlns="http://schemas.openxmlformats.org/spreadsheetml/2006/main" count="60" uniqueCount="49">
  <si>
    <t>Fuente: INEGI. Estadística Mensual de la Industria Minerometalúrgica.</t>
  </si>
  <si>
    <t>Coahuila de Zaragoza</t>
  </si>
  <si>
    <t>Chihuahua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</si>
  <si>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</si>
  <si>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</si>
  <si>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</si>
  <si>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</si>
  <si>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</si>
  <si>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</si>
  <si>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</si>
  <si>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Nayarit</t>
  </si>
  <si>
    <t>Oaxaca</t>
  </si>
  <si>
    <t>Sinaloa</t>
  </si>
  <si>
    <t>Sonora</t>
  </si>
  <si>
    <t>Zacatecas</t>
  </si>
  <si>
    <t>Entidad Federativa</t>
  </si>
  <si>
    <t>2015/2016</t>
  </si>
  <si>
    <t>2016/2017</t>
  </si>
  <si>
    <t>San Luis Potosí</t>
  </si>
  <si>
    <t>2017/2018</t>
  </si>
  <si>
    <t>2018/2019</t>
  </si>
  <si>
    <t>2019/2020</t>
  </si>
  <si>
    <t>2020/2021</t>
  </si>
  <si>
    <t>2021/2022</t>
  </si>
  <si>
    <t>2022/2023</t>
  </si>
  <si>
    <t>2023/2024</t>
  </si>
  <si>
    <t xml:space="preserve"> </t>
  </si>
  <si>
    <t>Lugar nacional</t>
  </si>
  <si>
    <t>2024/2025</t>
  </si>
  <si>
    <t xml:space="preserve">Total nacional </t>
  </si>
  <si>
    <t>Aguascalientes</t>
  </si>
  <si>
    <t>Baja California</t>
  </si>
  <si>
    <t>Baja California Sur</t>
  </si>
  <si>
    <t>Campeche</t>
  </si>
  <si>
    <t>Colima</t>
  </si>
  <si>
    <t>Chiapas</t>
  </si>
  <si>
    <t>Ciudad de México</t>
  </si>
  <si>
    <t>Morelos</t>
  </si>
  <si>
    <t>Nuevo León</t>
  </si>
  <si>
    <t>Puebla</t>
  </si>
  <si>
    <t>Querétaro</t>
  </si>
  <si>
    <t>Quintana Roo</t>
  </si>
  <si>
    <t>Tabasco</t>
  </si>
  <si>
    <t>Tamaulipas</t>
  </si>
  <si>
    <t>Tlaxcala</t>
  </si>
  <si>
    <t>Veracruz de Ignacio de la Llave</t>
  </si>
  <si>
    <t>Yucatán</t>
  </si>
  <si>
    <t>Variación porcentual anual del volumen de producción de zinc</t>
  </si>
  <si>
    <t>Volumen de producción de zinc (Toneladas)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</si>
</sst>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_);_(* \(#,##0.0\);_(* &quot;-&quot;??_);_(@_)"/>
    <numFmt numFmtId="165" formatCode="0.0%"/>
    <numFmt numFmtId="166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7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6" fillId="4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64" fontId="6" fillId="2" borderId="0" xfId="2" applyNumberFormat="1" applyFont="1" applyFill="1" applyAlignment="1">
      <alignment vertical="center"/>
    </xf>
    <xf numFmtId="165" fontId="6" fillId="2" borderId="0" xfId="1" applyNumberFormat="1" applyFont="1" applyFill="1" applyAlignment="1">
      <alignment vertical="center"/>
    </xf>
    <xf numFmtId="43" fontId="4" fillId="2" borderId="0" xfId="2" applyFont="1" applyFill="1" applyAlignment="1">
      <alignment vertical="center"/>
    </xf>
    <xf numFmtId="164" fontId="4" fillId="2" borderId="0" xfId="2" applyNumberFormat="1" applyFont="1" applyFill="1" applyAlignment="1">
      <alignment vertical="center"/>
    </xf>
    <xf numFmtId="165" fontId="4" fillId="2" borderId="0" xfId="1" applyNumberFormat="1" applyFont="1" applyFill="1" applyAlignment="1">
      <alignment vertical="center"/>
    </xf>
    <xf numFmtId="0" fontId="6" fillId="4" borderId="0" xfId="2" applyNumberFormat="1" applyFont="1" applyFill="1" applyAlignment="1">
      <alignment vertical="center"/>
    </xf>
    <xf numFmtId="165" fontId="6" fillId="4" borderId="0" xfId="1" applyNumberFormat="1" applyFont="1" applyFill="1" applyAlignment="1">
      <alignment vertical="center"/>
    </xf>
    <xf numFmtId="0" fontId="6" fillId="2" borderId="0" xfId="2" applyNumberFormat="1" applyFont="1" applyFill="1" applyAlignment="1">
      <alignment vertical="center"/>
    </xf>
    <xf numFmtId="0" fontId="4" fillId="2" borderId="0" xfId="2" applyNumberFormat="1" applyFont="1" applyFill="1" applyAlignment="1">
      <alignment vertical="center"/>
    </xf>
    <xf numFmtId="0" fontId="4" fillId="2" borderId="0" xfId="2" applyNumberFormat="1" applyFont="1" applyFill="1" applyAlignment="1">
      <alignment horizontal="left" vertical="center" wrapText="1"/>
    </xf>
    <xf numFmtId="166" fontId="4" fillId="2" borderId="0" xfId="2" applyNumberFormat="1" applyFont="1" applyFill="1" applyAlignment="1">
      <alignment vertical="center"/>
    </xf>
    <xf numFmtId="166" fontId="4" fillId="2" borderId="0" xfId="2" applyNumberFormat="1" applyFont="1" applyFill="1" applyAlignment="1">
      <alignment horizontal="right" vertical="center"/>
    </xf>
    <xf numFmtId="166" fontId="6" fillId="4" borderId="0" xfId="2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675987</xdr:colOff>
      <xdr:row>0</xdr:row>
      <xdr:rowOff>419025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0"/>
  <sheetViews>
    <sheetView tabSelected="1" workbookViewId="0">
      <pane xSplit="1" topLeftCell="B1" activePane="topRight" state="frozen"/>
      <selection pane="topRight" activeCell="G24" sqref="G24"/>
    </sheetView>
  </sheetViews>
  <sheetFormatPr baseColWidth="10" defaultRowHeight="14.1" customHeight="1" x14ac:dyDescent="0.2"/>
  <cols>
    <col min="1" max="1" width="22.7109375" style="2" customWidth="1"/>
    <col min="2" max="56" width="10.7109375" style="2" customWidth="1"/>
    <col min="57" max="16384" width="11.42578125" style="2"/>
  </cols>
  <sheetData>
    <row r="1" spans="1:49" ht="39.950000000000003" customHeight="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</row>
    <row r="2" spans="1:49" ht="14.1" customHeight="1" x14ac:dyDescent="0.2">
      <c r="A2" s="20" t="s">
        <v>47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49" ht="14.1" customHeight="1" x14ac:dyDescent="0.2">
      <c r="B3" s="2" t="s">
        <v>26</v>
      </c>
    </row>
    <row r="4" spans="1:49" s="4" customFormat="1" ht="14.1" customHeight="1" x14ac:dyDescent="0.2">
      <c r="A4" s="21" t="s">
        <v>15</v>
      </c>
      <c r="B4" s="22" t="s">
        <v>48</v>
      </c>
      <c r="C4" s="22"/>
      <c r="D4" s="22"/>
      <c r="E4" s="22"/>
      <c r="F4" s="22"/>
      <c r="G4" s="22"/>
      <c r="H4" s="22"/>
      <c r="I4" s="22"/>
      <c r="J4" s="22"/>
      <c r="K4" s="22"/>
      <c r="L4" s="23"/>
      <c r="M4" s="24" t="s">
        <v>47</v>
      </c>
      <c r="N4" s="22"/>
      <c r="O4" s="22"/>
      <c r="P4" s="22"/>
      <c r="Q4" s="22"/>
      <c r="R4" s="22"/>
      <c r="S4" s="22"/>
      <c r="T4" s="22"/>
      <c r="U4" s="22"/>
      <c r="V4" s="22"/>
      <c r="W4" s="22" t="s">
        <v>27</v>
      </c>
      <c r="X4" s="22"/>
      <c r="Y4" s="22"/>
      <c r="Z4" s="22"/>
      <c r="AA4" s="22"/>
      <c r="AB4" s="22"/>
      <c r="AC4" s="22"/>
      <c r="AD4" s="22"/>
      <c r="AE4" s="22"/>
      <c r="AF4" s="22"/>
    </row>
    <row r="5" spans="1:49" s="4" customFormat="1" ht="14.1" customHeight="1" x14ac:dyDescent="0.2">
      <c r="A5" s="21"/>
      <c r="B5" s="3">
        <v>2015</v>
      </c>
      <c r="C5" s="3">
        <v>2016</v>
      </c>
      <c r="D5" s="3">
        <v>2017</v>
      </c>
      <c r="E5" s="3">
        <v>2018</v>
      </c>
      <c r="F5" s="3">
        <v>2019</v>
      </c>
      <c r="G5" s="3">
        <v>2020</v>
      </c>
      <c r="H5" s="3">
        <v>2021</v>
      </c>
      <c r="I5" s="3">
        <v>2022</v>
      </c>
      <c r="J5" s="3">
        <v>2023</v>
      </c>
      <c r="K5" s="3">
        <v>2024</v>
      </c>
      <c r="L5" s="3">
        <v>2025</v>
      </c>
      <c r="M5" s="5" t="s">
        <v>16</v>
      </c>
      <c r="N5" s="3" t="s">
        <v>17</v>
      </c>
      <c r="O5" s="3" t="s">
        <v>19</v>
      </c>
      <c r="P5" s="3" t="s">
        <v>20</v>
      </c>
      <c r="Q5" s="3" t="s">
        <v>21</v>
      </c>
      <c r="R5" s="3" t="s">
        <v>22</v>
      </c>
      <c r="S5" s="3" t="s">
        <v>23</v>
      </c>
      <c r="T5" s="3" t="s">
        <v>24</v>
      </c>
      <c r="U5" s="3" t="s">
        <v>25</v>
      </c>
      <c r="V5" s="3" t="s">
        <v>28</v>
      </c>
      <c r="W5" s="5" t="s">
        <v>16</v>
      </c>
      <c r="X5" s="3" t="s">
        <v>17</v>
      </c>
      <c r="Y5" s="3" t="s">
        <v>19</v>
      </c>
      <c r="Z5" s="3" t="s">
        <v>20</v>
      </c>
      <c r="AA5" s="3" t="s">
        <v>21</v>
      </c>
      <c r="AB5" s="3" t="s">
        <v>22</v>
      </c>
      <c r="AC5" s="3" t="s">
        <v>23</v>
      </c>
      <c r="AD5" s="3" t="s">
        <v>24</v>
      </c>
      <c r="AE5" s="3" t="s">
        <v>25</v>
      </c>
      <c r="AF5" s="3" t="s">
        <v>28</v>
      </c>
    </row>
    <row r="6" spans="1:49" ht="14.1" customHeight="1" x14ac:dyDescent="0.2">
      <c r="A6" s="13" t="s">
        <v>29</v>
      </c>
      <c r="B6" s="6">
        <v>694544</v>
      </c>
      <c r="C6" s="6">
        <v>661646</v>
      </c>
      <c r="D6" s="6">
        <v>671444</v>
      </c>
      <c r="E6" s="6">
        <v>690895</v>
      </c>
      <c r="F6" s="6">
        <v>676677</v>
      </c>
      <c r="G6" s="6">
        <v>688461</v>
      </c>
      <c r="H6" s="6">
        <v>742926</v>
      </c>
      <c r="I6" s="6">
        <v>744341</v>
      </c>
      <c r="J6" s="6">
        <v>583562</v>
      </c>
      <c r="K6" s="6">
        <v>773189</v>
      </c>
      <c r="L6" s="6">
        <v>775632</v>
      </c>
      <c r="M6" s="7">
        <f t="shared" ref="M6:V21" si="0">((C6/B6)-1)</f>
        <v>-4.7366329562993803E-2</v>
      </c>
      <c r="N6" s="7">
        <f t="shared" si="0"/>
        <v>1.4808522986612171E-2</v>
      </c>
      <c r="O6" s="7">
        <f t="shared" si="0"/>
        <v>2.8968908799542392E-2</v>
      </c>
      <c r="P6" s="7">
        <f t="shared" si="0"/>
        <v>-2.0579103915935093E-2</v>
      </c>
      <c r="Q6" s="7">
        <f t="shared" si="0"/>
        <v>1.7414512389219761E-2</v>
      </c>
      <c r="R6" s="7">
        <f t="shared" si="0"/>
        <v>7.9111235059066587E-2</v>
      </c>
      <c r="S6" s="7">
        <f t="shared" si="0"/>
        <v>1.9046311476513811E-3</v>
      </c>
      <c r="T6" s="7">
        <f t="shared" si="0"/>
        <v>-0.21600180562403526</v>
      </c>
      <c r="U6" s="7">
        <f t="shared" si="0"/>
        <v>0.32494747773158639</v>
      </c>
      <c r="V6" s="7">
        <f t="shared" si="0"/>
        <v>3.1596414330778977E-3</v>
      </c>
    </row>
    <row r="7" spans="1:49" ht="14.1" customHeight="1" x14ac:dyDescent="0.2">
      <c r="A7" s="14" t="s">
        <v>30</v>
      </c>
      <c r="B7" s="16">
        <v>30529</v>
      </c>
      <c r="C7" s="16">
        <v>25674</v>
      </c>
      <c r="D7" s="16">
        <v>23561</v>
      </c>
      <c r="E7" s="16">
        <v>18039</v>
      </c>
      <c r="F7" s="16">
        <v>16102</v>
      </c>
      <c r="G7" s="16">
        <v>10377</v>
      </c>
      <c r="H7" s="16">
        <v>7936</v>
      </c>
      <c r="I7" s="16">
        <v>7380</v>
      </c>
      <c r="J7" s="16">
        <v>8163</v>
      </c>
      <c r="K7" s="16">
        <v>7485</v>
      </c>
      <c r="L7" s="16">
        <v>8552</v>
      </c>
      <c r="M7" s="10">
        <f t="shared" si="0"/>
        <v>-0.1590291198532543</v>
      </c>
      <c r="N7" s="10">
        <f t="shared" si="0"/>
        <v>-8.2301160707330401E-2</v>
      </c>
      <c r="O7" s="10">
        <f t="shared" si="0"/>
        <v>-0.23437035779466064</v>
      </c>
      <c r="P7" s="10">
        <f t="shared" si="0"/>
        <v>-0.10737845778590827</v>
      </c>
      <c r="Q7" s="10">
        <f t="shared" si="0"/>
        <v>-0.35554589491988575</v>
      </c>
      <c r="R7" s="10">
        <f t="shared" si="0"/>
        <v>-0.23523176255179723</v>
      </c>
      <c r="S7" s="10">
        <f t="shared" si="0"/>
        <v>-7.0060483870967749E-2</v>
      </c>
      <c r="T7" s="10">
        <f t="shared" si="0"/>
        <v>0.10609756097560985</v>
      </c>
      <c r="U7" s="10">
        <f t="shared" si="0"/>
        <v>-8.3057699375229666E-2</v>
      </c>
      <c r="V7" s="10">
        <f t="shared" si="0"/>
        <v>0.14255177020708087</v>
      </c>
      <c r="W7" s="2">
        <f>_xlfn.RANK.EQ(M7,M$7:M$38,0)</f>
        <v>11</v>
      </c>
      <c r="X7" s="2">
        <f t="shared" ref="X7:AF38" si="1">_xlfn.RANK.EQ(N7,N$7:N$38,0)</f>
        <v>8</v>
      </c>
      <c r="Y7" s="2">
        <f t="shared" si="1"/>
        <v>11</v>
      </c>
      <c r="Z7" s="2">
        <f t="shared" si="1"/>
        <v>10</v>
      </c>
      <c r="AA7" s="2">
        <f t="shared" si="1"/>
        <v>9</v>
      </c>
      <c r="AB7" s="2">
        <f t="shared" si="1"/>
        <v>13</v>
      </c>
      <c r="AC7" s="2">
        <f t="shared" si="1"/>
        <v>12</v>
      </c>
      <c r="AD7" s="2">
        <f t="shared" si="1"/>
        <v>1</v>
      </c>
      <c r="AE7" s="2">
        <f t="shared" si="1"/>
        <v>6</v>
      </c>
      <c r="AF7" s="2">
        <f t="shared" si="1"/>
        <v>1</v>
      </c>
    </row>
    <row r="8" spans="1:49" ht="14.1" customHeight="1" x14ac:dyDescent="0.2">
      <c r="A8" s="14" t="s">
        <v>31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0"/>
      <c r="N8" s="10"/>
      <c r="O8" s="10"/>
      <c r="P8" s="10"/>
      <c r="Q8" s="10"/>
      <c r="R8" s="10"/>
      <c r="S8" s="10"/>
      <c r="T8" s="10"/>
      <c r="U8" s="10"/>
      <c r="V8" s="8"/>
    </row>
    <row r="9" spans="1:49" ht="14.1" customHeight="1" x14ac:dyDescent="0.2">
      <c r="A9" s="14" t="s">
        <v>32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1522</v>
      </c>
      <c r="H9" s="16">
        <v>1495</v>
      </c>
      <c r="I9" s="16">
        <v>1277</v>
      </c>
      <c r="J9" s="16">
        <v>0</v>
      </c>
      <c r="K9" s="16">
        <v>0</v>
      </c>
      <c r="L9" s="16">
        <v>0</v>
      </c>
      <c r="M9" s="10"/>
      <c r="N9" s="10"/>
      <c r="O9" s="10"/>
      <c r="P9" s="10"/>
      <c r="Q9" s="10"/>
      <c r="R9" s="10">
        <f t="shared" ref="R9" si="2">((H9/G9)-1)</f>
        <v>-1.7739816031537403E-2</v>
      </c>
      <c r="S9" s="10">
        <f t="shared" ref="S9" si="3">((I9/H9)-1)</f>
        <v>-0.14581939799331101</v>
      </c>
      <c r="T9" s="10">
        <f t="shared" ref="T9" si="4">((J9/I9)-1)</f>
        <v>-1</v>
      </c>
      <c r="U9" s="10"/>
      <c r="V9" s="10"/>
      <c r="AB9" s="2">
        <f t="shared" ref="AB9" si="5">_xlfn.RANK.EQ(R9,R$7:R$38,0)</f>
        <v>11</v>
      </c>
      <c r="AC9" s="2">
        <f t="shared" ref="AC9" si="6">_xlfn.RANK.EQ(S9,S$7:S$38,0)</f>
        <v>13</v>
      </c>
      <c r="AD9" s="2">
        <f t="shared" ref="AD9" si="7">_xlfn.RANK.EQ(T9,T$7:T$38,0)</f>
        <v>13</v>
      </c>
    </row>
    <row r="10" spans="1:49" ht="14.1" customHeight="1" x14ac:dyDescent="0.2">
      <c r="A10" s="14" t="s">
        <v>33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49" s="4" customFormat="1" ht="14.1" customHeight="1" x14ac:dyDescent="0.2">
      <c r="A11" s="15" t="s">
        <v>1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0"/>
      <c r="N11" s="8"/>
      <c r="O11" s="8"/>
      <c r="P11" s="8"/>
      <c r="Q11" s="10"/>
      <c r="R11" s="10"/>
      <c r="S11" s="10"/>
      <c r="T11" s="10"/>
      <c r="U11" s="8"/>
      <c r="V11" s="8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49" ht="14.1" customHeight="1" x14ac:dyDescent="0.2">
      <c r="A12" s="14" t="s">
        <v>34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49" ht="14.1" customHeight="1" x14ac:dyDescent="0.2">
      <c r="A13" s="14" t="s">
        <v>35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49" ht="14.1" customHeight="1" x14ac:dyDescent="0.2">
      <c r="A14" s="14" t="s">
        <v>2</v>
      </c>
      <c r="B14" s="16">
        <v>104883</v>
      </c>
      <c r="C14" s="16">
        <v>118316</v>
      </c>
      <c r="D14" s="16">
        <v>100507</v>
      </c>
      <c r="E14" s="16">
        <v>102464</v>
      </c>
      <c r="F14" s="16">
        <v>103449</v>
      </c>
      <c r="G14" s="16">
        <v>89538</v>
      </c>
      <c r="H14" s="16">
        <v>81377</v>
      </c>
      <c r="I14" s="16">
        <v>81329</v>
      </c>
      <c r="J14" s="16">
        <v>68025</v>
      </c>
      <c r="K14" s="16">
        <v>50035</v>
      </c>
      <c r="L14" s="16">
        <v>48529</v>
      </c>
      <c r="M14" s="10">
        <f t="shared" si="0"/>
        <v>0.12807604664244931</v>
      </c>
      <c r="N14" s="10">
        <f t="shared" si="0"/>
        <v>-0.15052063964299001</v>
      </c>
      <c r="O14" s="10">
        <f t="shared" si="0"/>
        <v>1.9471280607320951E-2</v>
      </c>
      <c r="P14" s="10">
        <f t="shared" si="0"/>
        <v>9.6131324172392674E-3</v>
      </c>
      <c r="Q14" s="10">
        <f t="shared" si="0"/>
        <v>-0.13447205869558909</v>
      </c>
      <c r="R14" s="10">
        <f t="shared" si="0"/>
        <v>-9.1145658826420117E-2</v>
      </c>
      <c r="S14" s="10">
        <f t="shared" si="0"/>
        <v>-5.8984725413813166E-4</v>
      </c>
      <c r="T14" s="10">
        <f t="shared" si="0"/>
        <v>-0.16358248595212044</v>
      </c>
      <c r="U14" s="10">
        <f t="shared" si="0"/>
        <v>-0.26446159500183752</v>
      </c>
      <c r="V14" s="10">
        <f t="shared" si="0"/>
        <v>-3.0098930748476027E-2</v>
      </c>
      <c r="W14" s="2">
        <f t="shared" ref="W14:W38" si="8">_xlfn.RANK.EQ(M14,M$7:M$38,0)</f>
        <v>4</v>
      </c>
      <c r="X14" s="2">
        <f t="shared" si="1"/>
        <v>10</v>
      </c>
      <c r="Y14" s="2">
        <f t="shared" si="1"/>
        <v>5</v>
      </c>
      <c r="Z14" s="2">
        <f t="shared" si="1"/>
        <v>4</v>
      </c>
      <c r="AA14" s="2">
        <f t="shared" si="1"/>
        <v>6</v>
      </c>
      <c r="AB14" s="2">
        <f t="shared" si="1"/>
        <v>12</v>
      </c>
      <c r="AC14" s="2">
        <f t="shared" si="1"/>
        <v>7</v>
      </c>
      <c r="AD14" s="2">
        <f t="shared" si="1"/>
        <v>8</v>
      </c>
      <c r="AE14" s="2">
        <f t="shared" si="1"/>
        <v>8</v>
      </c>
      <c r="AF14" s="2">
        <f t="shared" si="1"/>
        <v>9</v>
      </c>
    </row>
    <row r="15" spans="1:49" ht="14.1" customHeight="1" x14ac:dyDescent="0.2">
      <c r="A15" s="14" t="s">
        <v>36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49" ht="14.1" customHeight="1" x14ac:dyDescent="0.2">
      <c r="A16" s="14" t="s">
        <v>3</v>
      </c>
      <c r="B16" s="16">
        <v>109787</v>
      </c>
      <c r="C16" s="16">
        <v>108182</v>
      </c>
      <c r="D16" s="16">
        <v>96415</v>
      </c>
      <c r="E16" s="16">
        <v>95794</v>
      </c>
      <c r="F16" s="16">
        <v>105080</v>
      </c>
      <c r="G16" s="16">
        <v>123071</v>
      </c>
      <c r="H16" s="16">
        <v>132587</v>
      </c>
      <c r="I16" s="16">
        <v>129614</v>
      </c>
      <c r="J16" s="16">
        <v>107538</v>
      </c>
      <c r="K16" s="16">
        <v>114469</v>
      </c>
      <c r="L16" s="16">
        <v>116253</v>
      </c>
      <c r="M16" s="10">
        <f t="shared" si="0"/>
        <v>-1.4619217211509605E-2</v>
      </c>
      <c r="N16" s="10">
        <f t="shared" si="0"/>
        <v>-0.10877040542789007</v>
      </c>
      <c r="O16" s="10">
        <f t="shared" si="0"/>
        <v>-6.4409064979515929E-3</v>
      </c>
      <c r="P16" s="10">
        <f t="shared" si="0"/>
        <v>9.693717769380128E-2</v>
      </c>
      <c r="Q16" s="10">
        <f t="shared" si="0"/>
        <v>0.17121240959269124</v>
      </c>
      <c r="R16" s="10">
        <f t="shared" si="0"/>
        <v>7.7321221083764602E-2</v>
      </c>
      <c r="S16" s="10">
        <f t="shared" si="0"/>
        <v>-2.242301281422765E-2</v>
      </c>
      <c r="T16" s="10">
        <f t="shared" si="0"/>
        <v>-0.17032110728779304</v>
      </c>
      <c r="U16" s="10">
        <f t="shared" si="0"/>
        <v>6.4451635700868426E-2</v>
      </c>
      <c r="V16" s="10">
        <f t="shared" si="0"/>
        <v>1.5585005547353425E-2</v>
      </c>
      <c r="W16" s="2">
        <f t="shared" si="8"/>
        <v>8</v>
      </c>
      <c r="X16" s="2">
        <f t="shared" si="1"/>
        <v>9</v>
      </c>
      <c r="Y16" s="2">
        <f t="shared" si="1"/>
        <v>7</v>
      </c>
      <c r="Z16" s="2">
        <f t="shared" si="1"/>
        <v>3</v>
      </c>
      <c r="AA16" s="2">
        <f t="shared" si="1"/>
        <v>1</v>
      </c>
      <c r="AB16" s="2">
        <f t="shared" si="1"/>
        <v>9</v>
      </c>
      <c r="AC16" s="2">
        <f t="shared" si="1"/>
        <v>11</v>
      </c>
      <c r="AD16" s="2">
        <f t="shared" si="1"/>
        <v>9</v>
      </c>
      <c r="AE16" s="2">
        <f t="shared" si="1"/>
        <v>4</v>
      </c>
      <c r="AF16" s="2">
        <f t="shared" si="1"/>
        <v>4</v>
      </c>
    </row>
    <row r="17" spans="1:32" ht="14.1" customHeight="1" x14ac:dyDescent="0.2">
      <c r="A17" s="14" t="s">
        <v>4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32" ht="14.1" customHeight="1" x14ac:dyDescent="0.2">
      <c r="A18" s="14" t="s">
        <v>5</v>
      </c>
      <c r="B18" s="16">
        <v>495</v>
      </c>
      <c r="C18" s="16">
        <v>0</v>
      </c>
      <c r="D18" s="16">
        <v>0</v>
      </c>
      <c r="E18" s="16">
        <v>0</v>
      </c>
      <c r="F18" s="16">
        <v>0</v>
      </c>
      <c r="G18" s="16">
        <v>15565</v>
      </c>
      <c r="H18" s="16">
        <v>18529</v>
      </c>
      <c r="I18" s="16">
        <v>18482</v>
      </c>
      <c r="J18" s="16">
        <v>20043</v>
      </c>
      <c r="K18" s="16">
        <v>9929</v>
      </c>
      <c r="L18" s="16">
        <v>10546</v>
      </c>
      <c r="M18" s="10">
        <f t="shared" si="0"/>
        <v>-1</v>
      </c>
      <c r="N18" s="10"/>
      <c r="O18" s="10"/>
      <c r="P18" s="10"/>
      <c r="Q18" s="10"/>
      <c r="R18" s="10">
        <f t="shared" ref="R18" si="9">((H18/G18)-1)</f>
        <v>0.19042724060391913</v>
      </c>
      <c r="S18" s="10">
        <f t="shared" ref="S18" si="10">((I18/H18)-1)</f>
        <v>-2.5365643046035835E-3</v>
      </c>
      <c r="T18" s="10">
        <f t="shared" ref="T18" si="11">((J18/I18)-1)</f>
        <v>8.4460556216859661E-2</v>
      </c>
      <c r="U18" s="10">
        <f t="shared" ref="U18" si="12">((K18/J18)-1)</f>
        <v>-0.50461507758319613</v>
      </c>
      <c r="V18" s="10">
        <f t="shared" ref="V18" si="13">((L18/K18)-1)</f>
        <v>6.2141202538019913E-2</v>
      </c>
      <c r="AB18" s="2">
        <f t="shared" ref="AB18" si="14">_xlfn.RANK.EQ(R18,R$7:R$38,0)</f>
        <v>4</v>
      </c>
      <c r="AC18" s="2">
        <f t="shared" ref="AC18" si="15">_xlfn.RANK.EQ(S18,S$7:S$38,0)</f>
        <v>9</v>
      </c>
      <c r="AD18" s="2">
        <f t="shared" ref="AD18" si="16">_xlfn.RANK.EQ(T18,T$7:T$38,0)</f>
        <v>2</v>
      </c>
      <c r="AE18" s="2">
        <f t="shared" ref="AE18" si="17">_xlfn.RANK.EQ(U18,U$7:U$38,0)</f>
        <v>10</v>
      </c>
      <c r="AF18" s="2">
        <f t="shared" ref="AF18" si="18">_xlfn.RANK.EQ(V18,V$7:V$38,0)</f>
        <v>2</v>
      </c>
    </row>
    <row r="19" spans="1:32" ht="14.1" customHeight="1" x14ac:dyDescent="0.2">
      <c r="A19" s="14" t="s">
        <v>6</v>
      </c>
      <c r="B19" s="16">
        <v>13705</v>
      </c>
      <c r="C19" s="16">
        <v>14814</v>
      </c>
      <c r="D19" s="16">
        <v>18161</v>
      </c>
      <c r="E19" s="16">
        <v>32015</v>
      </c>
      <c r="F19" s="16">
        <v>29204</v>
      </c>
      <c r="G19" s="16">
        <v>16303</v>
      </c>
      <c r="H19" s="16">
        <v>20996</v>
      </c>
      <c r="I19" s="16">
        <v>20858</v>
      </c>
      <c r="J19" s="16">
        <v>16617</v>
      </c>
      <c r="K19" s="16">
        <v>28686</v>
      </c>
      <c r="L19" s="16">
        <v>28259</v>
      </c>
      <c r="M19" s="10">
        <f t="shared" si="0"/>
        <v>8.0919372491791375E-2</v>
      </c>
      <c r="N19" s="10">
        <f t="shared" si="0"/>
        <v>0.22593492642095314</v>
      </c>
      <c r="O19" s="10">
        <f t="shared" si="0"/>
        <v>0.76284345575684154</v>
      </c>
      <c r="P19" s="10">
        <f t="shared" si="0"/>
        <v>-8.7802592534749313E-2</v>
      </c>
      <c r="Q19" s="10">
        <f t="shared" si="0"/>
        <v>-0.44175455417066156</v>
      </c>
      <c r="R19" s="10">
        <f t="shared" si="0"/>
        <v>0.28786112985340129</v>
      </c>
      <c r="S19" s="10">
        <f t="shared" si="0"/>
        <v>-6.5726805105734698E-3</v>
      </c>
      <c r="T19" s="10">
        <f t="shared" si="0"/>
        <v>-0.20332726052354011</v>
      </c>
      <c r="U19" s="10">
        <f t="shared" si="0"/>
        <v>0.72630438707347889</v>
      </c>
      <c r="V19" s="10">
        <f t="shared" si="0"/>
        <v>-1.4885309907271882E-2</v>
      </c>
      <c r="W19" s="2">
        <f t="shared" si="8"/>
        <v>5</v>
      </c>
      <c r="X19" s="2">
        <f t="shared" si="1"/>
        <v>3</v>
      </c>
      <c r="Y19" s="2">
        <f t="shared" si="1"/>
        <v>3</v>
      </c>
      <c r="Z19" s="2">
        <f t="shared" si="1"/>
        <v>8</v>
      </c>
      <c r="AA19" s="2">
        <f t="shared" si="1"/>
        <v>10</v>
      </c>
      <c r="AB19" s="2">
        <f t="shared" si="1"/>
        <v>2</v>
      </c>
      <c r="AC19" s="2">
        <f t="shared" si="1"/>
        <v>10</v>
      </c>
      <c r="AD19" s="2">
        <f t="shared" si="1"/>
        <v>10</v>
      </c>
      <c r="AE19" s="2">
        <f t="shared" ref="AE19:AE20" si="19">_xlfn.RANK.EQ(U19,U$7:U$38,0)</f>
        <v>3</v>
      </c>
      <c r="AF19" s="2">
        <f t="shared" ref="AF19:AF21" si="20">_xlfn.RANK.EQ(V19,V$7:V$38,0)</f>
        <v>8</v>
      </c>
    </row>
    <row r="20" spans="1:32" ht="14.1" customHeight="1" x14ac:dyDescent="0.2">
      <c r="A20" s="14" t="s">
        <v>7</v>
      </c>
      <c r="B20" s="16">
        <v>4</v>
      </c>
      <c r="C20" s="16">
        <v>453</v>
      </c>
      <c r="D20" s="16">
        <v>1403</v>
      </c>
      <c r="E20" s="16">
        <v>1315</v>
      </c>
      <c r="F20" s="16">
        <v>1263</v>
      </c>
      <c r="G20" s="16">
        <v>860</v>
      </c>
      <c r="H20" s="16">
        <v>947</v>
      </c>
      <c r="I20" s="16">
        <v>946</v>
      </c>
      <c r="J20" s="16">
        <v>947</v>
      </c>
      <c r="K20" s="16">
        <v>951</v>
      </c>
      <c r="L20" s="16">
        <v>945</v>
      </c>
      <c r="M20" s="10">
        <f t="shared" ref="M20" si="21">((C20/B20)-1)</f>
        <v>112.25</v>
      </c>
      <c r="N20" s="10">
        <f t="shared" ref="N20" si="22">((D20/C20)-1)</f>
        <v>2.0971302428256071</v>
      </c>
      <c r="O20" s="10">
        <f t="shared" ref="O20" si="23">((E20/D20)-1)</f>
        <v>-6.2722736992159689E-2</v>
      </c>
      <c r="P20" s="10">
        <f t="shared" ref="P20" si="24">((F20/E20)-1)</f>
        <v>-3.9543726235741428E-2</v>
      </c>
      <c r="Q20" s="10">
        <f t="shared" ref="Q20" si="25">((G20/F20)-1)</f>
        <v>-0.31908155186064924</v>
      </c>
      <c r="R20" s="10">
        <f t="shared" ref="R20" si="26">((H20/G20)-1)</f>
        <v>0.10116279069767442</v>
      </c>
      <c r="S20" s="10">
        <f t="shared" ref="S20" si="27">((I20/H20)-1)</f>
        <v>-1.0559662090813271E-3</v>
      </c>
      <c r="T20" s="10">
        <f t="shared" ref="T20" si="28">((J20/I20)-1)</f>
        <v>1.0570824524311906E-3</v>
      </c>
      <c r="U20" s="10">
        <f t="shared" ref="U20" si="29">((K20/J20)-1)</f>
        <v>4.2238648363253084E-3</v>
      </c>
      <c r="V20" s="10">
        <f t="shared" ref="V20" si="30">((L20/K20)-1)</f>
        <v>-6.3091482649841879E-3</v>
      </c>
      <c r="W20" s="2">
        <f t="shared" si="8"/>
        <v>1</v>
      </c>
      <c r="X20" s="2">
        <f t="shared" si="1"/>
        <v>1</v>
      </c>
      <c r="Y20" s="2">
        <f t="shared" si="1"/>
        <v>8</v>
      </c>
      <c r="Z20" s="2">
        <f t="shared" ref="Z20" si="31">_xlfn.RANK.EQ(P20,P$7:P$38,0)</f>
        <v>5</v>
      </c>
      <c r="AA20" s="2">
        <f t="shared" ref="AA20" si="32">_xlfn.RANK.EQ(Q20,Q$7:Q$38,0)</f>
        <v>8</v>
      </c>
      <c r="AB20" s="2">
        <f t="shared" ref="AB20" si="33">_xlfn.RANK.EQ(R20,R$7:R$38,0)</f>
        <v>6</v>
      </c>
      <c r="AC20" s="2">
        <f t="shared" ref="AC20" si="34">_xlfn.RANK.EQ(S20,S$7:S$38,0)</f>
        <v>8</v>
      </c>
      <c r="AD20" s="2">
        <f t="shared" ref="AD20" si="35">_xlfn.RANK.EQ(T20,T$7:T$38,0)</f>
        <v>4</v>
      </c>
      <c r="AE20" s="2">
        <f t="shared" si="19"/>
        <v>5</v>
      </c>
      <c r="AF20" s="2">
        <f t="shared" si="20"/>
        <v>7</v>
      </c>
    </row>
    <row r="21" spans="1:32" ht="14.1" customHeight="1" x14ac:dyDescent="0.2">
      <c r="A21" s="14" t="s">
        <v>8</v>
      </c>
      <c r="B21" s="16">
        <v>46385</v>
      </c>
      <c r="C21" s="16">
        <v>45590</v>
      </c>
      <c r="D21" s="16">
        <v>37418</v>
      </c>
      <c r="E21" s="16">
        <v>35005</v>
      </c>
      <c r="F21" s="16">
        <v>38680</v>
      </c>
      <c r="G21" s="16">
        <v>37769</v>
      </c>
      <c r="H21" s="16">
        <v>41363</v>
      </c>
      <c r="I21" s="16">
        <v>41847</v>
      </c>
      <c r="J21" s="16">
        <v>41592</v>
      </c>
      <c r="K21" s="16">
        <v>27397</v>
      </c>
      <c r="L21" s="16">
        <v>10992</v>
      </c>
      <c r="M21" s="10">
        <f t="shared" si="0"/>
        <v>-1.7139161366821143E-2</v>
      </c>
      <c r="N21" s="10">
        <f t="shared" si="0"/>
        <v>-0.1792498354902391</v>
      </c>
      <c r="O21" s="10">
        <f t="shared" si="0"/>
        <v>-6.4487679726334957E-2</v>
      </c>
      <c r="P21" s="10">
        <f t="shared" si="0"/>
        <v>0.10498500214255113</v>
      </c>
      <c r="Q21" s="10">
        <f t="shared" si="0"/>
        <v>-2.3552223371251291E-2</v>
      </c>
      <c r="R21" s="10">
        <f t="shared" si="0"/>
        <v>9.5157404220392428E-2</v>
      </c>
      <c r="S21" s="10">
        <f t="shared" si="0"/>
        <v>1.170127892077466E-2</v>
      </c>
      <c r="T21" s="10">
        <f t="shared" si="0"/>
        <v>-6.0936267832819579E-3</v>
      </c>
      <c r="U21" s="10">
        <f t="shared" si="0"/>
        <v>-0.34129159453741109</v>
      </c>
      <c r="V21" s="10">
        <f t="shared" si="0"/>
        <v>-0.59878818848779058</v>
      </c>
      <c r="W21" s="2">
        <f t="shared" si="8"/>
        <v>9</v>
      </c>
      <c r="X21" s="2">
        <f t="shared" si="1"/>
        <v>11</v>
      </c>
      <c r="Y21" s="2">
        <f t="shared" si="1"/>
        <v>9</v>
      </c>
      <c r="Z21" s="2">
        <f t="shared" si="1"/>
        <v>2</v>
      </c>
      <c r="AA21" s="2">
        <f t="shared" si="1"/>
        <v>3</v>
      </c>
      <c r="AB21" s="2">
        <f t="shared" si="1"/>
        <v>7</v>
      </c>
      <c r="AC21" s="2">
        <f t="shared" si="1"/>
        <v>3</v>
      </c>
      <c r="AD21" s="2">
        <f t="shared" si="1"/>
        <v>6</v>
      </c>
      <c r="AE21" s="2">
        <f t="shared" si="1"/>
        <v>9</v>
      </c>
      <c r="AF21" s="2">
        <f t="shared" si="20"/>
        <v>11</v>
      </c>
    </row>
    <row r="22" spans="1:32" ht="14.1" customHeight="1" x14ac:dyDescent="0.2">
      <c r="A22" s="14" t="s">
        <v>9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32" ht="14.1" customHeight="1" x14ac:dyDescent="0.2">
      <c r="A23" s="14" t="s">
        <v>37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32" ht="14.1" customHeight="1" x14ac:dyDescent="0.2">
      <c r="A24" s="2" t="s">
        <v>10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32" ht="14.1" customHeight="1" x14ac:dyDescent="0.2">
      <c r="A25" s="2" t="s">
        <v>38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32" ht="14.1" customHeight="1" x14ac:dyDescent="0.2">
      <c r="A26" s="2" t="s">
        <v>11</v>
      </c>
      <c r="B26" s="16">
        <v>14964</v>
      </c>
      <c r="C26" s="16">
        <v>15517</v>
      </c>
      <c r="D26" s="16">
        <v>17713</v>
      </c>
      <c r="E26" s="16">
        <v>19809</v>
      </c>
      <c r="F26" s="16">
        <v>23687</v>
      </c>
      <c r="G26" s="16">
        <v>22956</v>
      </c>
      <c r="H26" s="16">
        <v>27726</v>
      </c>
      <c r="I26" s="16">
        <v>28469</v>
      </c>
      <c r="J26" s="16">
        <v>17213</v>
      </c>
      <c r="K26" s="16">
        <v>7254</v>
      </c>
      <c r="L26" s="16">
        <v>7329</v>
      </c>
      <c r="M26" s="10">
        <f t="shared" ref="M26:V38" si="36">((C26/B26)-1)</f>
        <v>3.6955359529537546E-2</v>
      </c>
      <c r="N26" s="10">
        <f t="shared" si="36"/>
        <v>0.14152220145646721</v>
      </c>
      <c r="O26" s="10">
        <f t="shared" si="36"/>
        <v>0.11833116919776443</v>
      </c>
      <c r="P26" s="10">
        <f t="shared" si="36"/>
        <v>0.19576959967691443</v>
      </c>
      <c r="Q26" s="10">
        <f t="shared" si="36"/>
        <v>-3.0860809726854344E-2</v>
      </c>
      <c r="R26" s="10">
        <f t="shared" si="36"/>
        <v>0.20778881338212241</v>
      </c>
      <c r="S26" s="10">
        <f t="shared" si="36"/>
        <v>2.6797951381374974E-2</v>
      </c>
      <c r="T26" s="10">
        <f t="shared" si="36"/>
        <v>-0.39537742807966558</v>
      </c>
      <c r="U26" s="10">
        <f t="shared" si="36"/>
        <v>-0.57857433335269848</v>
      </c>
      <c r="V26" s="10">
        <f t="shared" si="36"/>
        <v>1.0339123242349091E-2</v>
      </c>
      <c r="W26" s="2">
        <f t="shared" si="8"/>
        <v>6</v>
      </c>
      <c r="X26" s="2">
        <f t="shared" si="1"/>
        <v>4</v>
      </c>
      <c r="Y26" s="2">
        <f t="shared" si="1"/>
        <v>4</v>
      </c>
      <c r="Z26" s="2">
        <f t="shared" si="1"/>
        <v>1</v>
      </c>
      <c r="AA26" s="2">
        <f t="shared" si="1"/>
        <v>4</v>
      </c>
      <c r="AB26" s="2">
        <f t="shared" si="1"/>
        <v>3</v>
      </c>
      <c r="AC26" s="2">
        <f t="shared" si="1"/>
        <v>1</v>
      </c>
      <c r="AD26" s="2">
        <f t="shared" si="1"/>
        <v>12</v>
      </c>
      <c r="AE26" s="2">
        <f t="shared" si="1"/>
        <v>11</v>
      </c>
      <c r="AF26" s="2">
        <f t="shared" si="1"/>
        <v>5</v>
      </c>
    </row>
    <row r="27" spans="1:32" ht="14.1" customHeight="1" x14ac:dyDescent="0.2">
      <c r="A27" s="2" t="s">
        <v>39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32" ht="14.1" customHeight="1" x14ac:dyDescent="0.2">
      <c r="A28" s="2" t="s">
        <v>40</v>
      </c>
      <c r="B28" s="16">
        <v>537</v>
      </c>
      <c r="C28" s="16">
        <v>5907</v>
      </c>
      <c r="D28" s="16">
        <v>6148</v>
      </c>
      <c r="E28" s="16">
        <v>13634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0">
        <f t="shared" si="36"/>
        <v>10</v>
      </c>
      <c r="N28" s="10">
        <f t="shared" si="36"/>
        <v>4.0799051972236322E-2</v>
      </c>
      <c r="O28" s="10">
        <f t="shared" si="36"/>
        <v>1.2176317501626546</v>
      </c>
      <c r="P28" s="10">
        <f t="shared" si="36"/>
        <v>-1</v>
      </c>
      <c r="Q28" s="10"/>
      <c r="R28" s="10"/>
      <c r="S28" s="10"/>
      <c r="T28" s="10"/>
      <c r="U28" s="10"/>
      <c r="V28" s="10"/>
      <c r="W28" s="2">
        <f t="shared" si="8"/>
        <v>2</v>
      </c>
      <c r="X28" s="2">
        <f t="shared" si="1"/>
        <v>6</v>
      </c>
      <c r="Y28" s="2">
        <f t="shared" si="1"/>
        <v>1</v>
      </c>
      <c r="Z28" s="2">
        <f t="shared" si="1"/>
        <v>11</v>
      </c>
    </row>
    <row r="29" spans="1:32" ht="14.1" customHeight="1" x14ac:dyDescent="0.2">
      <c r="A29" s="2" t="s">
        <v>41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32" ht="14.1" customHeight="1" x14ac:dyDescent="0.2">
      <c r="A30" s="2" t="s">
        <v>18</v>
      </c>
      <c r="B30" s="16">
        <v>28728</v>
      </c>
      <c r="C30" s="16">
        <v>33152</v>
      </c>
      <c r="D30" s="16">
        <v>33819</v>
      </c>
      <c r="E30" s="16">
        <v>30594</v>
      </c>
      <c r="F30" s="16">
        <v>28606</v>
      </c>
      <c r="G30" s="16">
        <v>27460</v>
      </c>
      <c r="H30" s="16">
        <v>30811</v>
      </c>
      <c r="I30" s="16">
        <v>31496</v>
      </c>
      <c r="J30" s="16">
        <v>26832</v>
      </c>
      <c r="K30" s="16">
        <v>24314</v>
      </c>
      <c r="L30" s="16">
        <v>24498</v>
      </c>
      <c r="M30" s="10">
        <f t="shared" si="36"/>
        <v>0.15399610136452235</v>
      </c>
      <c r="N30" s="10">
        <f t="shared" si="36"/>
        <v>2.0119449806949907E-2</v>
      </c>
      <c r="O30" s="10">
        <f t="shared" si="36"/>
        <v>-9.5360596114610119E-2</v>
      </c>
      <c r="P30" s="10">
        <f t="shared" si="36"/>
        <v>-6.4980061449957494E-2</v>
      </c>
      <c r="Q30" s="10">
        <f t="shared" si="36"/>
        <v>-4.0061525554079602E-2</v>
      </c>
      <c r="R30" s="10">
        <f t="shared" si="36"/>
        <v>0.12203204661325562</v>
      </c>
      <c r="S30" s="10">
        <f t="shared" si="36"/>
        <v>2.2232319626107611E-2</v>
      </c>
      <c r="T30" s="10">
        <f t="shared" si="36"/>
        <v>-0.14808229616459234</v>
      </c>
      <c r="U30" s="10">
        <f t="shared" si="36"/>
        <v>-9.3843172331544378E-2</v>
      </c>
      <c r="V30" s="10">
        <f t="shared" si="36"/>
        <v>7.5676564942008806E-3</v>
      </c>
      <c r="W30" s="2">
        <f t="shared" si="8"/>
        <v>3</v>
      </c>
      <c r="X30" s="2">
        <f t="shared" si="1"/>
        <v>7</v>
      </c>
      <c r="Y30" s="2">
        <f t="shared" si="1"/>
        <v>10</v>
      </c>
      <c r="Z30" s="2">
        <f t="shared" si="1"/>
        <v>7</v>
      </c>
      <c r="AA30" s="2">
        <f t="shared" si="1"/>
        <v>5</v>
      </c>
      <c r="AB30" s="2">
        <f t="shared" si="1"/>
        <v>5</v>
      </c>
      <c r="AC30" s="2">
        <f t="shared" si="1"/>
        <v>2</v>
      </c>
      <c r="AD30" s="2">
        <f t="shared" si="1"/>
        <v>7</v>
      </c>
      <c r="AE30" s="2">
        <f t="shared" si="1"/>
        <v>7</v>
      </c>
      <c r="AF30" s="2">
        <f t="shared" si="1"/>
        <v>6</v>
      </c>
    </row>
    <row r="31" spans="1:32" ht="14.1" customHeight="1" x14ac:dyDescent="0.2">
      <c r="A31" s="11" t="s">
        <v>12</v>
      </c>
      <c r="B31" s="18">
        <v>5838</v>
      </c>
      <c r="C31" s="18">
        <v>5885</v>
      </c>
      <c r="D31" s="18">
        <v>9384</v>
      </c>
      <c r="E31" s="18">
        <v>17230</v>
      </c>
      <c r="F31" s="18">
        <v>16537</v>
      </c>
      <c r="G31" s="18">
        <v>2026</v>
      </c>
      <c r="H31" s="18">
        <v>2113</v>
      </c>
      <c r="I31" s="18">
        <v>2118</v>
      </c>
      <c r="J31" s="18">
        <v>2114</v>
      </c>
      <c r="K31" s="18">
        <v>14293</v>
      </c>
      <c r="L31" s="18">
        <v>11829</v>
      </c>
      <c r="M31" s="12">
        <f t="shared" si="36"/>
        <v>8.0507022953066887E-3</v>
      </c>
      <c r="N31" s="12">
        <f t="shared" si="36"/>
        <v>0.59456244689889548</v>
      </c>
      <c r="O31" s="12">
        <f t="shared" si="36"/>
        <v>0.83610400682011932</v>
      </c>
      <c r="P31" s="12">
        <f t="shared" si="36"/>
        <v>-4.0220545560069598E-2</v>
      </c>
      <c r="Q31" s="12">
        <f t="shared" si="36"/>
        <v>-0.87748684767491081</v>
      </c>
      <c r="R31" s="12">
        <f t="shared" si="36"/>
        <v>4.294175715695947E-2</v>
      </c>
      <c r="S31" s="12">
        <f t="shared" si="36"/>
        <v>2.3663038334122977E-3</v>
      </c>
      <c r="T31" s="12">
        <f t="shared" si="36"/>
        <v>-1.8885741265344258E-3</v>
      </c>
      <c r="U31" s="12">
        <f t="shared" si="36"/>
        <v>5.7611163670766317</v>
      </c>
      <c r="V31" s="12">
        <f t="shared" si="36"/>
        <v>-0.17239208003918005</v>
      </c>
      <c r="W31" s="1">
        <f t="shared" si="8"/>
        <v>7</v>
      </c>
      <c r="X31" s="1">
        <f t="shared" si="1"/>
        <v>2</v>
      </c>
      <c r="Y31" s="1">
        <f t="shared" si="1"/>
        <v>2</v>
      </c>
      <c r="Z31" s="1">
        <f t="shared" si="1"/>
        <v>6</v>
      </c>
      <c r="AA31" s="1">
        <f t="shared" si="1"/>
        <v>11</v>
      </c>
      <c r="AB31" s="1">
        <f t="shared" si="1"/>
        <v>10</v>
      </c>
      <c r="AC31" s="1">
        <f t="shared" si="1"/>
        <v>5</v>
      </c>
      <c r="AD31" s="1">
        <f t="shared" si="1"/>
        <v>5</v>
      </c>
      <c r="AE31" s="1">
        <f t="shared" si="1"/>
        <v>1</v>
      </c>
      <c r="AF31" s="1">
        <f t="shared" si="1"/>
        <v>10</v>
      </c>
    </row>
    <row r="32" spans="1:32" ht="14.1" customHeight="1" x14ac:dyDescent="0.2">
      <c r="A32" s="2" t="s">
        <v>13</v>
      </c>
      <c r="B32" s="16">
        <v>0</v>
      </c>
      <c r="C32" s="16">
        <v>0</v>
      </c>
      <c r="D32" s="16">
        <v>0</v>
      </c>
      <c r="E32" s="16">
        <v>0</v>
      </c>
      <c r="F32" s="16">
        <v>20971</v>
      </c>
      <c r="G32" s="16">
        <v>14825</v>
      </c>
      <c r="H32" s="16">
        <v>19874</v>
      </c>
      <c r="I32" s="16">
        <v>19904</v>
      </c>
      <c r="J32" s="16">
        <v>20132</v>
      </c>
      <c r="K32" s="16">
        <v>0</v>
      </c>
      <c r="L32" s="16">
        <v>0</v>
      </c>
      <c r="M32" s="10"/>
      <c r="N32" s="10"/>
      <c r="O32" s="10"/>
      <c r="P32" s="10"/>
      <c r="Q32" s="10">
        <f t="shared" ref="Q32" si="37">((G32/F32)-1)</f>
        <v>-0.29307138429259449</v>
      </c>
      <c r="R32" s="10">
        <f t="shared" ref="R32" si="38">((H32/G32)-1)</f>
        <v>0.34057335581787518</v>
      </c>
      <c r="S32" s="10">
        <f t="shared" ref="S32" si="39">((I32/H32)-1)</f>
        <v>1.5095099124484701E-3</v>
      </c>
      <c r="T32" s="10">
        <f t="shared" ref="T32" si="40">((J32/I32)-1)</f>
        <v>1.1454983922829509E-2</v>
      </c>
      <c r="U32" s="10">
        <f t="shared" ref="U32:V32" si="41">((K32/J32)-1)</f>
        <v>-1</v>
      </c>
      <c r="V32" s="10"/>
      <c r="AA32" s="2">
        <f t="shared" si="1"/>
        <v>7</v>
      </c>
      <c r="AB32" s="2">
        <f t="shared" ref="AB32" si="42">_xlfn.RANK.EQ(R32,R$7:R$38,0)</f>
        <v>1</v>
      </c>
      <c r="AC32" s="2">
        <f t="shared" ref="AC32" si="43">_xlfn.RANK.EQ(S32,S$7:S$38,0)</f>
        <v>6</v>
      </c>
      <c r="AD32" s="2">
        <f t="shared" ref="AD32" si="44">_xlfn.RANK.EQ(T32,T$7:T$38,0)</f>
        <v>3</v>
      </c>
      <c r="AE32" s="2">
        <f t="shared" ref="AE32" si="45">_xlfn.RANK.EQ(U32,U$7:U$38,0)</f>
        <v>12</v>
      </c>
    </row>
    <row r="33" spans="1:32" ht="14.1" customHeight="1" x14ac:dyDescent="0.2">
      <c r="A33" s="2" t="s">
        <v>42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32" ht="14.1" customHeight="1" x14ac:dyDescent="0.2">
      <c r="A34" s="2" t="s">
        <v>43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32" ht="14.1" customHeight="1" x14ac:dyDescent="0.2">
      <c r="A35" s="2" t="s">
        <v>44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32" ht="14.1" customHeight="1" x14ac:dyDescent="0.2">
      <c r="A36" s="2" t="s">
        <v>45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32" ht="14.1" customHeight="1" x14ac:dyDescent="0.2">
      <c r="A37" s="2" t="s">
        <v>46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32" ht="14.1" customHeight="1" x14ac:dyDescent="0.2">
      <c r="A38" s="2" t="s">
        <v>14</v>
      </c>
      <c r="B38" s="16">
        <v>338689</v>
      </c>
      <c r="C38" s="16">
        <v>288156</v>
      </c>
      <c r="D38" s="16">
        <v>326915</v>
      </c>
      <c r="E38" s="16">
        <v>324996</v>
      </c>
      <c r="F38" s="16">
        <v>293098</v>
      </c>
      <c r="G38" s="16">
        <v>326189</v>
      </c>
      <c r="H38" s="16">
        <v>357172</v>
      </c>
      <c r="I38" s="16">
        <v>360621</v>
      </c>
      <c r="J38" s="16">
        <v>254346</v>
      </c>
      <c r="K38" s="16">
        <v>488376</v>
      </c>
      <c r="L38" s="16">
        <v>507900</v>
      </c>
      <c r="M38" s="10">
        <f t="shared" si="36"/>
        <v>-0.14920177507979293</v>
      </c>
      <c r="N38" s="10">
        <f t="shared" si="36"/>
        <v>0.13450700315107089</v>
      </c>
      <c r="O38" s="10">
        <f t="shared" si="36"/>
        <v>-5.8700273771469247E-3</v>
      </c>
      <c r="P38" s="10">
        <f t="shared" si="36"/>
        <v>-9.814890029415746E-2</v>
      </c>
      <c r="Q38" s="10">
        <f t="shared" si="36"/>
        <v>0.11290080450907203</v>
      </c>
      <c r="R38" s="10">
        <f t="shared" si="36"/>
        <v>9.4984809420305405E-2</v>
      </c>
      <c r="S38" s="10">
        <f t="shared" si="36"/>
        <v>9.6564120367776951E-3</v>
      </c>
      <c r="T38" s="10">
        <f t="shared" si="36"/>
        <v>-0.29469997587494901</v>
      </c>
      <c r="U38" s="10">
        <f t="shared" si="36"/>
        <v>0.9201245547403929</v>
      </c>
      <c r="V38" s="10">
        <f t="shared" si="36"/>
        <v>3.9977394466558458E-2</v>
      </c>
      <c r="W38" s="2">
        <f t="shared" si="8"/>
        <v>10</v>
      </c>
      <c r="X38" s="2">
        <f t="shared" si="1"/>
        <v>5</v>
      </c>
      <c r="Y38" s="2">
        <f t="shared" si="1"/>
        <v>6</v>
      </c>
      <c r="Z38" s="2">
        <f t="shared" si="1"/>
        <v>9</v>
      </c>
      <c r="AA38" s="2">
        <f t="shared" si="1"/>
        <v>2</v>
      </c>
      <c r="AB38" s="2">
        <f t="shared" si="1"/>
        <v>8</v>
      </c>
      <c r="AC38" s="2">
        <f t="shared" si="1"/>
        <v>4</v>
      </c>
      <c r="AD38" s="2">
        <f t="shared" si="1"/>
        <v>11</v>
      </c>
      <c r="AE38" s="2">
        <f t="shared" si="1"/>
        <v>2</v>
      </c>
      <c r="AF38" s="2">
        <f t="shared" si="1"/>
        <v>3</v>
      </c>
    </row>
    <row r="39" spans="1:32" ht="14.1" customHeight="1" x14ac:dyDescent="0.2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32" ht="14.1" customHeight="1" x14ac:dyDescent="0.2">
      <c r="A40" s="2" t="s">
        <v>0</v>
      </c>
    </row>
  </sheetData>
  <mergeCells count="6">
    <mergeCell ref="A1:AW1"/>
    <mergeCell ref="A2:X2"/>
    <mergeCell ref="A4:A5"/>
    <mergeCell ref="B4:L4"/>
    <mergeCell ref="M4:V4"/>
    <mergeCell ref="W4:A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</vt:lpstr>
    </vt:vector>
  </TitlesOfParts>
  <Company>Instituto Nacional de Información Estadística y Geográfica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Consulta generada del Banco de Información Económica</dc:title>
  <dc:subject>Banco de Información Económica</dc:subject>
  <dc:creator>INEGI</dc:creator>
  <dc:description>Este archivo fue generado en la fecha(del servidor de aplicaciones): 9/6/2018 11:03:14 AM</dc:description>
  <cp:lastModifiedBy>pc</cp:lastModifiedBy>
  <dcterms:created xsi:type="dcterms:W3CDTF">2018-09-06T19:07:38Z</dcterms:created>
  <dcterms:modified xsi:type="dcterms:W3CDTF">2026-02-20T20:50:41Z</dcterms:modified>
</cp:coreProperties>
</file>