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965" windowHeight="10575"/>
  </bookViews>
  <sheets>
    <sheet name="VariaciónVolumen" sheetId="9" r:id="rId1"/>
  </sheets>
  <calcPr calcId="144525"/>
</workbook>
</file>

<file path=xl/calcChain.xml><?xml version="1.0" encoding="utf-8"?>
<calcChain xmlns="http://schemas.openxmlformats.org/spreadsheetml/2006/main">
  <c r="M25" i="9" l="1"/>
  <c r="S25" i="9" s="1"/>
  <c r="M13" i="9"/>
  <c r="S13" i="9" s="1"/>
  <c r="Q12" i="9"/>
  <c r="K12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4" i="9"/>
  <c r="M23" i="9"/>
  <c r="M22" i="9"/>
  <c r="M21" i="9"/>
  <c r="M20" i="9"/>
  <c r="M19" i="9"/>
  <c r="M18" i="9"/>
  <c r="M17" i="9"/>
  <c r="M16" i="9"/>
  <c r="M15" i="9"/>
  <c r="M14" i="9"/>
  <c r="M12" i="9"/>
  <c r="M11" i="9"/>
  <c r="M10" i="9"/>
  <c r="M9" i="9"/>
  <c r="M8" i="9"/>
  <c r="M7" i="9"/>
  <c r="S7" i="9" s="1"/>
  <c r="M6" i="9"/>
  <c r="S9" i="9" l="1"/>
  <c r="S11" i="9"/>
  <c r="S14" i="9"/>
  <c r="S16" i="9"/>
  <c r="S18" i="9"/>
  <c r="S20" i="9"/>
  <c r="S22" i="9"/>
  <c r="S24" i="9"/>
  <c r="S27" i="9"/>
  <c r="S29" i="9"/>
  <c r="S31" i="9"/>
  <c r="S33" i="9"/>
  <c r="S35" i="9"/>
  <c r="S37" i="9"/>
  <c r="S8" i="9"/>
  <c r="S10" i="9"/>
  <c r="S12" i="9"/>
  <c r="S15" i="9"/>
  <c r="S17" i="9"/>
  <c r="S19" i="9"/>
  <c r="S21" i="9"/>
  <c r="S23" i="9"/>
  <c r="S26" i="9"/>
  <c r="S28" i="9"/>
  <c r="S30" i="9"/>
  <c r="S32" i="9"/>
  <c r="S34" i="9"/>
  <c r="S36" i="9"/>
  <c r="S38" i="9"/>
  <c r="R14" i="9"/>
  <c r="L14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12" i="9"/>
  <c r="R12" i="9" s="1"/>
  <c r="R38" i="9"/>
  <c r="R36" i="9"/>
  <c r="R34" i="9"/>
  <c r="R32" i="9"/>
  <c r="R30" i="9"/>
  <c r="R28" i="9"/>
  <c r="R26" i="9"/>
  <c r="L24" i="9"/>
  <c r="L23" i="9"/>
  <c r="R23" i="9" s="1"/>
  <c r="L22" i="9"/>
  <c r="L21" i="9"/>
  <c r="R21" i="9" s="1"/>
  <c r="L20" i="9"/>
  <c r="L19" i="9"/>
  <c r="R19" i="9" s="1"/>
  <c r="L18" i="9"/>
  <c r="L17" i="9"/>
  <c r="R17" i="9" s="1"/>
  <c r="L16" i="9"/>
  <c r="L15" i="9"/>
  <c r="R15" i="9" s="1"/>
  <c r="L11" i="9"/>
  <c r="L10" i="9"/>
  <c r="R10" i="9" s="1"/>
  <c r="L9" i="9"/>
  <c r="L8" i="9"/>
  <c r="R8" i="9" s="1"/>
  <c r="L7" i="9"/>
  <c r="L6" i="9"/>
  <c r="R7" i="9" l="1"/>
  <c r="R9" i="9"/>
  <c r="R11" i="9"/>
  <c r="R16" i="9"/>
  <c r="R18" i="9"/>
  <c r="R20" i="9"/>
  <c r="R22" i="9"/>
  <c r="R24" i="9"/>
  <c r="R27" i="9"/>
  <c r="R29" i="9"/>
  <c r="R31" i="9"/>
  <c r="R33" i="9"/>
  <c r="R35" i="9"/>
  <c r="R37" i="9"/>
  <c r="K15" i="9"/>
  <c r="J15" i="9"/>
  <c r="J37" i="9"/>
  <c r="J35" i="9"/>
  <c r="J33" i="9"/>
  <c r="J31" i="9"/>
  <c r="J29" i="9"/>
  <c r="J27" i="9"/>
  <c r="J23" i="9"/>
  <c r="J21" i="9"/>
  <c r="J19" i="9"/>
  <c r="J17" i="9"/>
  <c r="K38" i="9"/>
  <c r="J38" i="9"/>
  <c r="K37" i="9"/>
  <c r="K36" i="9"/>
  <c r="J36" i="9"/>
  <c r="K35" i="9"/>
  <c r="K34" i="9"/>
  <c r="J34" i="9"/>
  <c r="K33" i="9"/>
  <c r="K32" i="9"/>
  <c r="J32" i="9"/>
  <c r="K31" i="9"/>
  <c r="K30" i="9"/>
  <c r="J30" i="9"/>
  <c r="K29" i="9"/>
  <c r="K28" i="9"/>
  <c r="J28" i="9"/>
  <c r="K27" i="9"/>
  <c r="K26" i="9"/>
  <c r="J26" i="9"/>
  <c r="K24" i="9"/>
  <c r="J24" i="9"/>
  <c r="K23" i="9"/>
  <c r="K22" i="9"/>
  <c r="J22" i="9"/>
  <c r="K21" i="9"/>
  <c r="K20" i="9"/>
  <c r="J20" i="9"/>
  <c r="K19" i="9"/>
  <c r="K18" i="9"/>
  <c r="J18" i="9"/>
  <c r="K17" i="9"/>
  <c r="K16" i="9"/>
  <c r="J16" i="9"/>
  <c r="K11" i="9"/>
  <c r="J11" i="9"/>
  <c r="K10" i="9"/>
  <c r="J10" i="9"/>
  <c r="K9" i="9"/>
  <c r="J9" i="9"/>
  <c r="K8" i="9"/>
  <c r="J8" i="9"/>
  <c r="K7" i="9"/>
  <c r="J7" i="9"/>
  <c r="K6" i="9"/>
  <c r="J6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1" i="9"/>
  <c r="I10" i="9"/>
  <c r="I9" i="9"/>
  <c r="I8" i="9"/>
  <c r="I7" i="9"/>
  <c r="I6" i="9"/>
  <c r="Q7" i="9" l="1"/>
  <c r="Q15" i="9"/>
  <c r="P38" i="9"/>
  <c r="O38" i="9"/>
  <c r="O9" i="9"/>
  <c r="O11" i="9"/>
  <c r="P8" i="9"/>
  <c r="P9" i="9"/>
  <c r="P10" i="9"/>
  <c r="P11" i="9"/>
  <c r="Q8" i="9"/>
  <c r="Q9" i="9"/>
  <c r="Q10" i="9"/>
  <c r="Q11" i="9"/>
  <c r="Q16" i="9"/>
  <c r="Q19" i="9"/>
  <c r="Q20" i="9"/>
  <c r="Q23" i="9"/>
  <c r="Q24" i="9"/>
  <c r="Q27" i="9"/>
  <c r="Q28" i="9"/>
  <c r="Q31" i="9"/>
  <c r="Q32" i="9"/>
  <c r="Q35" i="9"/>
  <c r="Q36" i="9"/>
  <c r="Q17" i="9"/>
  <c r="Q18" i="9"/>
  <c r="Q21" i="9"/>
  <c r="Q22" i="9"/>
  <c r="Q26" i="9"/>
  <c r="Q29" i="9"/>
  <c r="Q30" i="9"/>
  <c r="Q33" i="9"/>
  <c r="Q34" i="9"/>
  <c r="Q37" i="9"/>
  <c r="Q38" i="9"/>
  <c r="P7" i="9"/>
  <c r="P15" i="9"/>
  <c r="P16" i="9"/>
  <c r="P17" i="9"/>
  <c r="P18" i="9"/>
  <c r="P19" i="9"/>
  <c r="P20" i="9"/>
  <c r="P21" i="9"/>
  <c r="P22" i="9"/>
  <c r="P23" i="9"/>
  <c r="P24" i="9"/>
  <c r="P26" i="9"/>
  <c r="P27" i="9"/>
  <c r="P28" i="9"/>
  <c r="P29" i="9"/>
  <c r="P30" i="9"/>
  <c r="P31" i="9"/>
  <c r="P32" i="9"/>
  <c r="P33" i="9"/>
  <c r="P34" i="9"/>
  <c r="P35" i="9"/>
  <c r="P36" i="9"/>
  <c r="P37" i="9"/>
  <c r="O8" i="9"/>
  <c r="O10" i="9"/>
  <c r="O15" i="9"/>
  <c r="O17" i="9"/>
  <c r="O19" i="9"/>
  <c r="O21" i="9"/>
  <c r="O23" i="9"/>
  <c r="O25" i="9"/>
  <c r="O27" i="9"/>
  <c r="O29" i="9"/>
  <c r="O31" i="9"/>
  <c r="O33" i="9"/>
  <c r="O35" i="9"/>
  <c r="O37" i="9"/>
  <c r="O7" i="9"/>
  <c r="O16" i="9"/>
  <c r="O18" i="9"/>
  <c r="O20" i="9"/>
  <c r="O22" i="9"/>
  <c r="O24" i="9"/>
  <c r="O26" i="9"/>
  <c r="O28" i="9"/>
  <c r="O30" i="9"/>
  <c r="O32" i="9"/>
  <c r="O34" i="9"/>
  <c r="O36" i="9"/>
</calcChain>
</file>

<file path=xl/sharedStrings.xml><?xml version="1.0" encoding="utf-8"?>
<sst xmlns="http://schemas.openxmlformats.org/spreadsheetml/2006/main" count="63" uniqueCount="40">
  <si>
    <t>Estado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</si>
  <si>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</si>
  <si>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</si>
  <si>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</si>
  <si>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</si>
  <si>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</si>
  <si>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</si>
  <si>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</si>
  <si>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</si>
  <si>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</si>
  <si>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</si>
  <si>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</si>
  <si>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</si>
  <si>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</si>
  <si>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</si>
  <si>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</si>
  <si>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</si>
  <si>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</si>
  <si>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</si>
  <si>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</si>
  <si>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</si>
  <si>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</si>
  <si>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</si>
  <si>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</si>
  <si>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</si>
  <si>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</si>
  <si>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</si>
  <si>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</si>
  <si>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</si>
  <si>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</si>
  <si>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</si>
  <si>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</si>
  <si>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Elaborado por el Servicio de Información Agroalimentaria y Pesquera (SIAP), con datos de la CONAPESCA</t>
  </si>
  <si>
    <t>Cifras definitivas.</t>
  </si>
  <si>
    <t>Nacional</t>
  </si>
  <si>
    <t>Ciudad de México</t>
  </si>
  <si>
    <t>-</t>
  </si>
  <si>
    <t>Lugar nacional</t>
  </si>
  <si>
    <t>Peso desembarcado
(Toneladas)</t>
  </si>
  <si>
    <t>Variación porcentual anual del volumen de la producción acuícola en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</si>
</sst>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/>
      <top/>
      <bottom style="thin">
        <color rgb="FFE3E0DC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2" fillId="32" borderId="4" applyNumberFormat="0" applyFont="0" applyAlignment="0" applyProtection="0"/>
    <xf numFmtId="9" fontId="2" fillId="0" borderId="0" applyFont="0" applyFill="0" applyBorder="0" applyAlignment="0" applyProtection="0"/>
    <xf numFmtId="0" fontId="12" fillId="2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4" fontId="19" fillId="35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horizontal="right" vertical="center" wrapText="1"/>
    </xf>
    <xf numFmtId="4" fontId="1" fillId="34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vertical="center"/>
    </xf>
    <xf numFmtId="4" fontId="20" fillId="35" borderId="0" xfId="0" applyNumberFormat="1" applyFont="1" applyFill="1" applyAlignment="1">
      <alignment horizontal="right" vertical="center" wrapText="1"/>
    </xf>
    <xf numFmtId="10" fontId="20" fillId="35" borderId="0" xfId="34" applyNumberFormat="1" applyFont="1" applyFill="1" applyAlignment="1">
      <alignment vertical="center"/>
    </xf>
    <xf numFmtId="10" fontId="19" fillId="35" borderId="0" xfId="34" applyNumberFormat="1" applyFont="1" applyFill="1" applyAlignment="1">
      <alignment vertical="center"/>
    </xf>
    <xf numFmtId="10" fontId="19" fillId="35" borderId="0" xfId="34" applyNumberFormat="1" applyFont="1" applyFill="1" applyAlignment="1">
      <alignment horizontal="right" vertical="center"/>
    </xf>
    <xf numFmtId="0" fontId="19" fillId="35" borderId="0" xfId="0" applyFont="1" applyFill="1" applyAlignment="1">
      <alignment horizontal="right" vertical="center"/>
    </xf>
    <xf numFmtId="0" fontId="21" fillId="33" borderId="11" xfId="0" applyFont="1" applyFill="1" applyBorder="1" applyAlignment="1">
      <alignment horizontal="right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right" vertical="center"/>
    </xf>
    <xf numFmtId="0" fontId="1" fillId="34" borderId="0" xfId="0" applyFont="1" applyFill="1" applyAlignment="1">
      <alignment vertical="center"/>
    </xf>
    <xf numFmtId="10" fontId="1" fillId="34" borderId="0" xfId="34" applyNumberFormat="1" applyFont="1" applyFill="1" applyAlignment="1">
      <alignment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2" fillId="35" borderId="0" xfId="0" applyFont="1" applyFill="1" applyAlignment="1">
      <alignment horizontal="left" vertical="center"/>
    </xf>
    <xf numFmtId="43" fontId="19" fillId="35" borderId="0" xfId="43" applyFont="1" applyFill="1" applyAlignment="1">
      <alignment horizontal="right" vertical="center" wrapText="1"/>
    </xf>
    <xf numFmtId="43" fontId="19" fillId="35" borderId="0" xfId="43" applyFont="1" applyFill="1" applyAlignment="1">
      <alignment horizontal="right" vertical="center"/>
    </xf>
    <xf numFmtId="43" fontId="1" fillId="34" borderId="0" xfId="43" applyFont="1" applyFill="1" applyAlignment="1">
      <alignment horizontal="right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Neutral" xfId="32" builtinId="28" customBuiltin="1"/>
    <cellStyle name="Normal" xfId="0" builtinId="0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114300</xdr:colOff>
      <xdr:row>0</xdr:row>
      <xdr:rowOff>409575</xdr:rowOff>
    </xdr:to>
    <xdr:pic>
      <xdr:nvPicPr>
        <xdr:cNvPr id="922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933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pane xSplit="1" topLeftCell="B1" activePane="topRight" state="frozen"/>
      <selection pane="topRight" activeCell="I24" sqref="I24"/>
    </sheetView>
  </sheetViews>
  <sheetFormatPr baseColWidth="10" defaultRowHeight="14.1" customHeight="1" x14ac:dyDescent="0.25"/>
  <cols>
    <col min="1" max="1" width="16.42578125" style="4" customWidth="1"/>
    <col min="2" max="7" width="11.42578125" style="4"/>
    <col min="8" max="8" width="3.5703125" style="4" customWidth="1"/>
    <col min="9" max="13" width="11.85546875" style="4" customWidth="1"/>
    <col min="14" max="14" width="3.5703125" style="4" customWidth="1"/>
    <col min="15" max="19" width="8.140625" style="4" customWidth="1"/>
    <col min="20" max="16384" width="11.42578125" style="4"/>
  </cols>
  <sheetData>
    <row r="1" spans="1:19" ht="39.950000000000003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5"/>
      <c r="P1" s="18"/>
      <c r="Q1" s="18"/>
      <c r="R1" s="21"/>
      <c r="S1" s="26"/>
    </row>
    <row r="2" spans="1:19" ht="14.1" customHeight="1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7"/>
      <c r="P2" s="20"/>
      <c r="Q2" s="20"/>
      <c r="R2" s="23"/>
      <c r="S2" s="25"/>
    </row>
    <row r="4" spans="1:19" ht="26.25" customHeight="1" x14ac:dyDescent="0.25">
      <c r="A4" s="31" t="s">
        <v>0</v>
      </c>
      <c r="B4" s="29" t="s">
        <v>38</v>
      </c>
      <c r="C4" s="29"/>
      <c r="D4" s="29"/>
      <c r="E4" s="29"/>
      <c r="F4" s="29"/>
      <c r="G4" s="29"/>
      <c r="H4" s="11"/>
      <c r="I4" s="29" t="s">
        <v>39</v>
      </c>
      <c r="J4" s="29"/>
      <c r="K4" s="29"/>
      <c r="L4" s="29"/>
      <c r="M4" s="29"/>
      <c r="N4" s="11"/>
      <c r="O4" s="30" t="s">
        <v>37</v>
      </c>
      <c r="P4" s="30"/>
      <c r="Q4" s="30"/>
      <c r="R4" s="30"/>
      <c r="S4" s="30"/>
    </row>
    <row r="5" spans="1:19" ht="14.1" customHeight="1" x14ac:dyDescent="0.25">
      <c r="A5" s="31"/>
      <c r="B5" s="10">
        <v>2019</v>
      </c>
      <c r="C5" s="10">
        <v>2020</v>
      </c>
      <c r="D5" s="10">
        <v>2021</v>
      </c>
      <c r="E5" s="10">
        <v>2022</v>
      </c>
      <c r="F5" s="10">
        <v>2023</v>
      </c>
      <c r="G5" s="10">
        <v>2024</v>
      </c>
      <c r="H5" s="12"/>
      <c r="I5" s="10">
        <v>2020</v>
      </c>
      <c r="J5" s="10">
        <v>2021</v>
      </c>
      <c r="K5" s="10">
        <v>2022</v>
      </c>
      <c r="L5" s="10">
        <v>2023</v>
      </c>
      <c r="M5" s="10">
        <v>2024</v>
      </c>
      <c r="N5" s="12"/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</row>
    <row r="6" spans="1:19" ht="14.1" customHeight="1" x14ac:dyDescent="0.25">
      <c r="A6" s="4" t="s">
        <v>34</v>
      </c>
      <c r="B6" s="5">
        <v>302468.73356000002</v>
      </c>
      <c r="C6" s="5">
        <v>346418.52655796282</v>
      </c>
      <c r="D6" s="5">
        <v>247955.10793</v>
      </c>
      <c r="E6" s="5">
        <v>288001.60700000002</v>
      </c>
      <c r="F6" s="5">
        <v>300206</v>
      </c>
      <c r="G6" s="5">
        <v>341820.95845859998</v>
      </c>
      <c r="H6" s="5"/>
      <c r="I6" s="6">
        <f t="shared" ref="I6:M14" si="0">((C6/B6)-1)</f>
        <v>0.14530359049241892</v>
      </c>
      <c r="J6" s="6">
        <f t="shared" si="0"/>
        <v>-0.28423254265960252</v>
      </c>
      <c r="K6" s="6">
        <f t="shared" si="0"/>
        <v>0.16150705425800504</v>
      </c>
      <c r="L6" s="6">
        <f t="shared" si="0"/>
        <v>4.2376128130423796E-2</v>
      </c>
      <c r="M6" s="6">
        <f t="shared" si="0"/>
        <v>0.13862134154080863</v>
      </c>
      <c r="N6" s="6"/>
    </row>
    <row r="7" spans="1:19" ht="14.1" customHeight="1" x14ac:dyDescent="0.25">
      <c r="A7" s="4" t="s">
        <v>1</v>
      </c>
      <c r="B7" s="2">
        <v>97.010999999999996</v>
      </c>
      <c r="C7" s="1">
        <v>138.70016815708254</v>
      </c>
      <c r="D7" s="1">
        <v>8.49</v>
      </c>
      <c r="E7" s="1">
        <v>60.529000000000003</v>
      </c>
      <c r="F7" s="1">
        <v>63.881</v>
      </c>
      <c r="G7" s="33">
        <v>82.532709999999994</v>
      </c>
      <c r="H7" s="2"/>
      <c r="I7" s="7">
        <f t="shared" si="0"/>
        <v>0.42973650572700572</v>
      </c>
      <c r="J7" s="7">
        <f t="shared" si="0"/>
        <v>-0.93878882691486865</v>
      </c>
      <c r="K7" s="7">
        <f t="shared" si="0"/>
        <v>6.1294464075382802</v>
      </c>
      <c r="L7" s="7">
        <f t="shared" si="0"/>
        <v>5.5378413652959591E-2</v>
      </c>
      <c r="M7" s="7">
        <f t="shared" si="0"/>
        <v>0.29197586136722964</v>
      </c>
      <c r="N7" s="7"/>
      <c r="O7" s="4">
        <f>_xlfn.RANK.EQ(I7,I$7:I$38,0)</f>
        <v>4</v>
      </c>
      <c r="P7" s="4">
        <f t="shared" ref="P7:P11" si="1">_xlfn.RANK.EQ(J7,J$7:J$38,0)</f>
        <v>27</v>
      </c>
      <c r="Q7" s="4">
        <f t="shared" ref="Q7:S14" si="2">_xlfn.RANK.EQ(K7,K$7:K$38,0)</f>
        <v>2</v>
      </c>
      <c r="R7" s="4">
        <f t="shared" si="2"/>
        <v>11</v>
      </c>
      <c r="S7" s="4">
        <f t="shared" si="2"/>
        <v>9</v>
      </c>
    </row>
    <row r="8" spans="1:19" ht="14.1" customHeight="1" x14ac:dyDescent="0.25">
      <c r="A8" s="4" t="s">
        <v>2</v>
      </c>
      <c r="B8" s="1">
        <v>9445.8369999999995</v>
      </c>
      <c r="C8" s="1">
        <v>8119.0980744534963</v>
      </c>
      <c r="D8" s="1">
        <v>10352.663</v>
      </c>
      <c r="E8" s="1">
        <v>9985.0010000000002</v>
      </c>
      <c r="F8" s="1">
        <v>9063.7950000000001</v>
      </c>
      <c r="G8" s="33">
        <v>9470.7081999999991</v>
      </c>
      <c r="H8" s="1"/>
      <c r="I8" s="7">
        <f t="shared" si="0"/>
        <v>-0.14045752912595288</v>
      </c>
      <c r="J8" s="7">
        <f t="shared" si="0"/>
        <v>0.2751001287414363</v>
      </c>
      <c r="K8" s="7">
        <f t="shared" si="0"/>
        <v>-3.5513761048727277E-2</v>
      </c>
      <c r="L8" s="7">
        <f t="shared" si="0"/>
        <v>-9.2258979242966555E-2</v>
      </c>
      <c r="M8" s="7">
        <f t="shared" si="0"/>
        <v>4.489435164850919E-2</v>
      </c>
      <c r="N8" s="7"/>
      <c r="O8" s="4">
        <f>_xlfn.RANK.EQ(I8,I$7:I$38,0)</f>
        <v>22</v>
      </c>
      <c r="P8" s="4">
        <f t="shared" si="1"/>
        <v>2</v>
      </c>
      <c r="Q8" s="4">
        <f t="shared" si="2"/>
        <v>22</v>
      </c>
      <c r="R8" s="4">
        <f t="shared" si="2"/>
        <v>18</v>
      </c>
      <c r="S8" s="4">
        <f t="shared" si="2"/>
        <v>14</v>
      </c>
    </row>
    <row r="9" spans="1:19" ht="14.1" customHeight="1" x14ac:dyDescent="0.25">
      <c r="A9" s="4" t="s">
        <v>3</v>
      </c>
      <c r="B9" s="1">
        <v>4045.4409999999998</v>
      </c>
      <c r="C9" s="1">
        <v>6415.4711203108864</v>
      </c>
      <c r="D9" s="1">
        <v>6134.0280000000002</v>
      </c>
      <c r="E9" s="1">
        <v>7029.1719999999996</v>
      </c>
      <c r="F9" s="1">
        <v>4850.1480000000001</v>
      </c>
      <c r="G9" s="33">
        <v>4610.85826</v>
      </c>
      <c r="H9" s="1"/>
      <c r="I9" s="7">
        <f t="shared" si="0"/>
        <v>0.58585210371647656</v>
      </c>
      <c r="J9" s="7">
        <f t="shared" si="0"/>
        <v>-4.3869439209204608E-2</v>
      </c>
      <c r="K9" s="7">
        <f t="shared" si="0"/>
        <v>0.14593086304790259</v>
      </c>
      <c r="L9" s="7">
        <f t="shared" si="0"/>
        <v>-0.30999725145436752</v>
      </c>
      <c r="M9" s="7">
        <f t="shared" si="0"/>
        <v>-4.9336585192864213E-2</v>
      </c>
      <c r="N9" s="7"/>
      <c r="O9" s="4">
        <f>_xlfn.RANK.EQ(I9,I$7:I$38,0)</f>
        <v>2</v>
      </c>
      <c r="P9" s="4">
        <f t="shared" si="1"/>
        <v>4</v>
      </c>
      <c r="Q9" s="4">
        <f t="shared" si="2"/>
        <v>19</v>
      </c>
      <c r="R9" s="4">
        <f t="shared" si="2"/>
        <v>24</v>
      </c>
      <c r="S9" s="4">
        <f t="shared" si="2"/>
        <v>22</v>
      </c>
    </row>
    <row r="10" spans="1:19" ht="14.1" customHeight="1" x14ac:dyDescent="0.25">
      <c r="A10" s="4" t="s">
        <v>4</v>
      </c>
      <c r="B10" s="1">
        <v>2950.6152299999999</v>
      </c>
      <c r="C10" s="1">
        <v>3691.0244932801411</v>
      </c>
      <c r="D10" s="1">
        <v>1953.9989499999999</v>
      </c>
      <c r="E10" s="1">
        <v>1447.183</v>
      </c>
      <c r="F10" s="1">
        <v>829.82399999999996</v>
      </c>
      <c r="G10" s="33">
        <v>148.0025</v>
      </c>
      <c r="H10" s="1"/>
      <c r="I10" s="7">
        <f t="shared" si="0"/>
        <v>0.25093385804835733</v>
      </c>
      <c r="J10" s="7">
        <f t="shared" si="0"/>
        <v>-0.47060796980419939</v>
      </c>
      <c r="K10" s="7">
        <f t="shared" si="0"/>
        <v>-0.25937370641882895</v>
      </c>
      <c r="L10" s="7">
        <f t="shared" si="0"/>
        <v>-0.42659359597231317</v>
      </c>
      <c r="M10" s="7">
        <f t="shared" si="0"/>
        <v>-0.82164591527842046</v>
      </c>
      <c r="N10" s="7"/>
      <c r="O10" s="4">
        <f>_xlfn.RANK.EQ(I10,I$7:I$38,0)</f>
        <v>8</v>
      </c>
      <c r="P10" s="4">
        <f t="shared" si="1"/>
        <v>15</v>
      </c>
      <c r="Q10" s="4">
        <f t="shared" si="2"/>
        <v>25</v>
      </c>
      <c r="R10" s="4">
        <f t="shared" si="2"/>
        <v>27</v>
      </c>
      <c r="S10" s="4">
        <f t="shared" si="2"/>
        <v>31</v>
      </c>
    </row>
    <row r="11" spans="1:19" ht="14.1" customHeight="1" x14ac:dyDescent="0.25">
      <c r="A11" s="4" t="s">
        <v>5</v>
      </c>
      <c r="B11" s="1">
        <v>32315.573</v>
      </c>
      <c r="C11" s="1">
        <v>37684.521492014232</v>
      </c>
      <c r="D11" s="1">
        <v>22618.705000000002</v>
      </c>
      <c r="E11" s="1">
        <v>12453.397000000001</v>
      </c>
      <c r="F11" s="1">
        <v>12339.771000000001</v>
      </c>
      <c r="G11" s="33">
        <v>12393.807949999999</v>
      </c>
      <c r="H11" s="1"/>
      <c r="I11" s="7">
        <f t="shared" si="0"/>
        <v>0.16614121284540517</v>
      </c>
      <c r="J11" s="7">
        <f t="shared" si="0"/>
        <v>-0.39978792075698355</v>
      </c>
      <c r="K11" s="7">
        <f t="shared" si="0"/>
        <v>-0.44942042437884933</v>
      </c>
      <c r="L11" s="7">
        <f t="shared" si="0"/>
        <v>-9.1240968227384034E-3</v>
      </c>
      <c r="M11" s="7">
        <f t="shared" si="0"/>
        <v>4.3790885584504835E-3</v>
      </c>
      <c r="N11" s="7"/>
      <c r="O11" s="4">
        <f>_xlfn.RANK.EQ(I11,I$7:I$38,0)</f>
        <v>12</v>
      </c>
      <c r="P11" s="4">
        <f t="shared" si="1"/>
        <v>13</v>
      </c>
      <c r="Q11" s="4">
        <f t="shared" si="2"/>
        <v>29</v>
      </c>
      <c r="R11" s="4">
        <f t="shared" si="2"/>
        <v>16</v>
      </c>
      <c r="S11" s="4">
        <f t="shared" si="2"/>
        <v>17</v>
      </c>
    </row>
    <row r="12" spans="1:19" ht="14.1" customHeight="1" x14ac:dyDescent="0.25">
      <c r="A12" s="4" t="s">
        <v>6</v>
      </c>
      <c r="B12" s="9"/>
      <c r="C12" s="1">
        <v>1128.8374970221314</v>
      </c>
      <c r="D12" s="1">
        <v>1.26</v>
      </c>
      <c r="E12" s="1">
        <v>2</v>
      </c>
      <c r="F12" s="1">
        <v>6.1260000000000003</v>
      </c>
      <c r="G12" s="33">
        <v>379.46899999999999</v>
      </c>
      <c r="H12" s="1"/>
      <c r="I12" s="8" t="s">
        <v>36</v>
      </c>
      <c r="J12" s="8" t="s">
        <v>36</v>
      </c>
      <c r="K12" s="7">
        <f t="shared" si="0"/>
        <v>0.58730158730158721</v>
      </c>
      <c r="L12" s="7">
        <f>((F12/E12)-1)</f>
        <v>2.0630000000000002</v>
      </c>
      <c r="M12" s="7">
        <f>((G12/F12)-1)</f>
        <v>60.944009141364674</v>
      </c>
      <c r="N12" s="7"/>
      <c r="Q12" s="4">
        <f t="shared" si="2"/>
        <v>13</v>
      </c>
      <c r="R12" s="4">
        <f t="shared" si="2"/>
        <v>4</v>
      </c>
      <c r="S12" s="4">
        <f t="shared" si="2"/>
        <v>2</v>
      </c>
    </row>
    <row r="13" spans="1:19" ht="14.1" customHeight="1" x14ac:dyDescent="0.25">
      <c r="A13" s="4" t="s">
        <v>35</v>
      </c>
      <c r="B13" s="9"/>
      <c r="C13" s="9" t="s">
        <v>36</v>
      </c>
      <c r="D13" s="9" t="s">
        <v>36</v>
      </c>
      <c r="E13" s="9"/>
      <c r="F13" s="9">
        <v>7.5</v>
      </c>
      <c r="G13" s="34">
        <v>0.86499999999999999</v>
      </c>
      <c r="H13" s="2"/>
      <c r="I13" s="8" t="s">
        <v>36</v>
      </c>
      <c r="J13" s="8" t="s">
        <v>36</v>
      </c>
      <c r="K13" s="8" t="s">
        <v>36</v>
      </c>
      <c r="L13" s="8" t="s">
        <v>36</v>
      </c>
      <c r="M13" s="7">
        <f>((G13/F13)-1)</f>
        <v>-0.88466666666666671</v>
      </c>
      <c r="N13" s="8"/>
      <c r="O13" s="9" t="s">
        <v>36</v>
      </c>
      <c r="P13" s="9" t="s">
        <v>36</v>
      </c>
      <c r="Q13" s="9" t="s">
        <v>36</v>
      </c>
      <c r="R13" s="4" t="s">
        <v>36</v>
      </c>
      <c r="S13" s="4">
        <f t="shared" si="2"/>
        <v>32</v>
      </c>
    </row>
    <row r="14" spans="1:19" ht="14.1" customHeight="1" x14ac:dyDescent="0.25">
      <c r="A14" s="4" t="s">
        <v>7</v>
      </c>
      <c r="B14" s="9"/>
      <c r="C14" s="1">
        <v>714.93537446916218</v>
      </c>
      <c r="D14" s="9" t="s">
        <v>36</v>
      </c>
      <c r="E14" s="1">
        <v>1.3839999999999999</v>
      </c>
      <c r="F14" s="1">
        <v>54.383000000000003</v>
      </c>
      <c r="G14" s="33">
        <v>13.233000000000001</v>
      </c>
      <c r="H14" s="1"/>
      <c r="I14" s="8" t="s">
        <v>36</v>
      </c>
      <c r="J14" s="8" t="s">
        <v>36</v>
      </c>
      <c r="K14" s="8" t="s">
        <v>36</v>
      </c>
      <c r="L14" s="7">
        <f>((F14/E14)-1)</f>
        <v>38.294075144508675</v>
      </c>
      <c r="M14" s="7">
        <f>((G14/F14)-1)</f>
        <v>-0.756670282992847</v>
      </c>
      <c r="N14" s="7"/>
      <c r="R14" s="4">
        <f t="shared" si="2"/>
        <v>1</v>
      </c>
      <c r="S14" s="4">
        <f t="shared" si="2"/>
        <v>30</v>
      </c>
    </row>
    <row r="15" spans="1:19" ht="14.1" customHeight="1" x14ac:dyDescent="0.25">
      <c r="A15" s="4" t="s">
        <v>8</v>
      </c>
      <c r="B15" s="1">
        <v>5259.0990000000002</v>
      </c>
      <c r="C15" s="1">
        <v>7401.3480767725487</v>
      </c>
      <c r="D15" s="1">
        <v>6708.5479999999998</v>
      </c>
      <c r="E15" s="1">
        <v>8035.5190000000002</v>
      </c>
      <c r="F15" s="1">
        <v>6467.83</v>
      </c>
      <c r="G15" s="33">
        <v>6195.3106500000013</v>
      </c>
      <c r="H15" s="1"/>
      <c r="I15" s="7">
        <f>((C15/B15)-1)</f>
        <v>0.4073414622490561</v>
      </c>
      <c r="J15" s="7">
        <f>((D15/C15)-1)</f>
        <v>-9.36045798125269E-2</v>
      </c>
      <c r="K15" s="7">
        <f>((E15/D15)-1)</f>
        <v>0.19780301191852545</v>
      </c>
      <c r="L15" s="7">
        <f>((F15/E15)-1)</f>
        <v>-0.19509492790695915</v>
      </c>
      <c r="M15" s="7">
        <f>((G15/F15)-1)</f>
        <v>-4.2134587643768984E-2</v>
      </c>
      <c r="N15" s="7"/>
      <c r="O15" s="4">
        <f t="shared" ref="O15:O38" si="3">_xlfn.RANK.EQ(I15,I$7:I$38,0)</f>
        <v>5</v>
      </c>
      <c r="P15" s="4">
        <f t="shared" ref="P15:P38" si="4">_xlfn.RANK.EQ(J15,J$7:J$38,0)</f>
        <v>6</v>
      </c>
      <c r="Q15" s="4">
        <f t="shared" ref="Q15:S38" si="5">_xlfn.RANK.EQ(K15,K$7:K$38,0)</f>
        <v>16</v>
      </c>
      <c r="R15" s="4">
        <f t="shared" si="5"/>
        <v>21</v>
      </c>
      <c r="S15" s="4">
        <f t="shared" si="5"/>
        <v>21</v>
      </c>
    </row>
    <row r="16" spans="1:19" ht="14.1" customHeight="1" x14ac:dyDescent="0.25">
      <c r="A16" s="4" t="s">
        <v>9</v>
      </c>
      <c r="B16" s="2">
        <v>125.21569999999997</v>
      </c>
      <c r="C16" s="1">
        <v>141.3235085834562</v>
      </c>
      <c r="D16" s="1">
        <v>13.369</v>
      </c>
      <c r="E16" s="1">
        <v>9.2720000000000002</v>
      </c>
      <c r="F16" s="1">
        <v>157.42424000000003</v>
      </c>
      <c r="G16" s="33">
        <v>217.44541999999998</v>
      </c>
      <c r="H16" s="1"/>
      <c r="I16" s="7">
        <f t="shared" ref="I16:I38" si="6">((C16/B16)-1)</f>
        <v>0.12864048664389727</v>
      </c>
      <c r="J16" s="7">
        <f t="shared" ref="J16:J38" si="7">((D16/C16)-1)</f>
        <v>-0.90540144287385027</v>
      </c>
      <c r="K16" s="7">
        <f t="shared" ref="K16:M38" si="8">((E16/D16)-1)</f>
        <v>-0.30645523225372129</v>
      </c>
      <c r="L16" s="7">
        <f t="shared" si="8"/>
        <v>15.978455565142365</v>
      </c>
      <c r="M16" s="7">
        <f t="shared" si="8"/>
        <v>0.38127025418702964</v>
      </c>
      <c r="N16" s="7"/>
      <c r="O16" s="4">
        <f t="shared" si="3"/>
        <v>14</v>
      </c>
      <c r="P16" s="4">
        <f t="shared" si="4"/>
        <v>26</v>
      </c>
      <c r="Q16" s="4">
        <f t="shared" si="5"/>
        <v>26</v>
      </c>
      <c r="R16" s="4">
        <f t="shared" si="5"/>
        <v>3</v>
      </c>
      <c r="S16" s="4">
        <f t="shared" si="5"/>
        <v>7</v>
      </c>
    </row>
    <row r="17" spans="1:19" ht="14.1" customHeight="1" x14ac:dyDescent="0.25">
      <c r="A17" s="4" t="s">
        <v>10</v>
      </c>
      <c r="B17" s="1">
        <v>26.815999999999999</v>
      </c>
      <c r="C17" s="1">
        <v>165.1129891515418</v>
      </c>
      <c r="D17" s="1">
        <v>62.6</v>
      </c>
      <c r="E17" s="1">
        <v>79.647999999999996</v>
      </c>
      <c r="F17" s="1">
        <v>75.36</v>
      </c>
      <c r="G17" s="33">
        <v>77.05</v>
      </c>
      <c r="H17" s="1"/>
      <c r="I17" s="7">
        <f t="shared" si="6"/>
        <v>5.157256457023486</v>
      </c>
      <c r="J17" s="7">
        <f t="shared" si="7"/>
        <v>-0.62086568523966756</v>
      </c>
      <c r="K17" s="7">
        <f t="shared" si="8"/>
        <v>0.27233226837060687</v>
      </c>
      <c r="L17" s="7">
        <f t="shared" si="8"/>
        <v>-5.3836882282040976E-2</v>
      </c>
      <c r="M17" s="7">
        <f t="shared" si="8"/>
        <v>2.2425690021231404E-2</v>
      </c>
      <c r="N17" s="7"/>
      <c r="O17" s="4">
        <f t="shared" si="3"/>
        <v>1</v>
      </c>
      <c r="P17" s="4">
        <f t="shared" si="4"/>
        <v>19</v>
      </c>
      <c r="Q17" s="4">
        <f t="shared" si="5"/>
        <v>14</v>
      </c>
      <c r="R17" s="4">
        <f t="shared" si="5"/>
        <v>17</v>
      </c>
      <c r="S17" s="4">
        <f t="shared" si="5"/>
        <v>15</v>
      </c>
    </row>
    <row r="18" spans="1:19" ht="14.1" customHeight="1" x14ac:dyDescent="0.25">
      <c r="A18" s="4" t="s">
        <v>11</v>
      </c>
      <c r="B18" s="1">
        <v>1940.479</v>
      </c>
      <c r="C18" s="1">
        <v>1802.1204157076752</v>
      </c>
      <c r="D18" s="1">
        <v>618.21199999999999</v>
      </c>
      <c r="E18" s="1">
        <v>2075.1239999999998</v>
      </c>
      <c r="F18" s="1">
        <v>1202.4670000000001</v>
      </c>
      <c r="G18" s="33">
        <v>970.7391600000002</v>
      </c>
      <c r="H18" s="1"/>
      <c r="I18" s="7">
        <f t="shared" si="6"/>
        <v>-7.1301253088708938E-2</v>
      </c>
      <c r="J18" s="7">
        <f t="shared" si="7"/>
        <v>-0.65695300124701483</v>
      </c>
      <c r="K18" s="7">
        <f t="shared" si="8"/>
        <v>2.3566543515816578</v>
      </c>
      <c r="L18" s="7">
        <f t="shared" si="8"/>
        <v>-0.42053245974698372</v>
      </c>
      <c r="M18" s="7">
        <f t="shared" si="8"/>
        <v>-0.19271035296602723</v>
      </c>
      <c r="N18" s="7"/>
      <c r="O18" s="4">
        <f t="shared" si="3"/>
        <v>20</v>
      </c>
      <c r="P18" s="4">
        <f t="shared" si="4"/>
        <v>21</v>
      </c>
      <c r="Q18" s="4">
        <f t="shared" si="5"/>
        <v>4</v>
      </c>
      <c r="R18" s="4">
        <f t="shared" si="5"/>
        <v>26</v>
      </c>
      <c r="S18" s="4">
        <f t="shared" si="5"/>
        <v>24</v>
      </c>
    </row>
    <row r="19" spans="1:19" ht="14.1" customHeight="1" x14ac:dyDescent="0.25">
      <c r="A19" s="4" t="s">
        <v>12</v>
      </c>
      <c r="B19" s="1">
        <v>5859.7328299999999</v>
      </c>
      <c r="C19" s="1">
        <v>8016.1907753242795</v>
      </c>
      <c r="D19" s="1">
        <v>185.14599999999999</v>
      </c>
      <c r="E19" s="1">
        <v>434.57400000000001</v>
      </c>
      <c r="F19" s="1">
        <v>8164.1360000000004</v>
      </c>
      <c r="G19" s="33">
        <v>5863.4617900000012</v>
      </c>
      <c r="H19" s="1"/>
      <c r="I19" s="7">
        <f t="shared" si="6"/>
        <v>0.36801301490810112</v>
      </c>
      <c r="J19" s="7">
        <f t="shared" si="7"/>
        <v>-0.97690349379284702</v>
      </c>
      <c r="K19" s="7">
        <f t="shared" si="8"/>
        <v>1.3471962667300401</v>
      </c>
      <c r="L19" s="7">
        <f t="shared" si="8"/>
        <v>17.786526575450903</v>
      </c>
      <c r="M19" s="7">
        <f t="shared" si="8"/>
        <v>-0.281802533666759</v>
      </c>
      <c r="N19" s="7"/>
      <c r="O19" s="4">
        <f t="shared" si="3"/>
        <v>6</v>
      </c>
      <c r="P19" s="4">
        <f t="shared" si="4"/>
        <v>28</v>
      </c>
      <c r="Q19" s="4">
        <f t="shared" si="5"/>
        <v>7</v>
      </c>
      <c r="R19" s="4">
        <f t="shared" si="5"/>
        <v>2</v>
      </c>
      <c r="S19" s="4">
        <f t="shared" si="5"/>
        <v>27</v>
      </c>
    </row>
    <row r="20" spans="1:19" ht="14.1" customHeight="1" x14ac:dyDescent="0.25">
      <c r="A20" s="4" t="s">
        <v>13</v>
      </c>
      <c r="B20" s="1">
        <v>13350.4028</v>
      </c>
      <c r="C20" s="1">
        <v>12772.425356103304</v>
      </c>
      <c r="D20" s="1">
        <v>3219.2489999999998</v>
      </c>
      <c r="E20" s="1">
        <v>7764.9979999999996</v>
      </c>
      <c r="F20" s="1">
        <v>9755.0343000000012</v>
      </c>
      <c r="G20" s="33">
        <v>9712.0387100000007</v>
      </c>
      <c r="H20" s="1"/>
      <c r="I20" s="7">
        <f t="shared" si="6"/>
        <v>-4.3292884308831159E-2</v>
      </c>
      <c r="J20" s="7">
        <f t="shared" si="7"/>
        <v>-0.74795319524324477</v>
      </c>
      <c r="K20" s="7">
        <f t="shared" si="8"/>
        <v>1.4120526246960083</v>
      </c>
      <c r="L20" s="7">
        <f t="shared" si="8"/>
        <v>0.25628291211407928</v>
      </c>
      <c r="M20" s="7">
        <f t="shared" si="8"/>
        <v>-4.4075283261689746E-3</v>
      </c>
      <c r="N20" s="7"/>
      <c r="O20" s="4">
        <f t="shared" si="3"/>
        <v>18</v>
      </c>
      <c r="P20" s="4">
        <f t="shared" si="4"/>
        <v>22</v>
      </c>
      <c r="Q20" s="4">
        <f t="shared" si="5"/>
        <v>6</v>
      </c>
      <c r="R20" s="4">
        <f t="shared" si="5"/>
        <v>7</v>
      </c>
      <c r="S20" s="4">
        <f t="shared" si="5"/>
        <v>18</v>
      </c>
    </row>
    <row r="21" spans="1:19" ht="14.1" customHeight="1" x14ac:dyDescent="0.25">
      <c r="A21" s="4" t="s">
        <v>14</v>
      </c>
      <c r="B21" s="1">
        <v>662.35249999999996</v>
      </c>
      <c r="C21" s="1">
        <v>172.83274426897214</v>
      </c>
      <c r="D21" s="1">
        <v>95.378</v>
      </c>
      <c r="E21" s="1">
        <v>76.808000000000007</v>
      </c>
      <c r="F21" s="1">
        <v>135.80600000000001</v>
      </c>
      <c r="G21" s="33">
        <v>15467.879000000001</v>
      </c>
      <c r="H21" s="1"/>
      <c r="I21" s="7">
        <f t="shared" si="6"/>
        <v>-0.73906229044357474</v>
      </c>
      <c r="J21" s="7">
        <f t="shared" si="7"/>
        <v>-0.44814855307992252</v>
      </c>
      <c r="K21" s="7">
        <f t="shared" si="8"/>
        <v>-0.19469898718782097</v>
      </c>
      <c r="L21" s="7">
        <f t="shared" si="8"/>
        <v>0.76812311217581497</v>
      </c>
      <c r="M21" s="7">
        <f t="shared" si="8"/>
        <v>112.89687495397847</v>
      </c>
      <c r="N21" s="7"/>
      <c r="O21" s="4">
        <f t="shared" si="3"/>
        <v>28</v>
      </c>
      <c r="P21" s="4">
        <f t="shared" si="4"/>
        <v>14</v>
      </c>
      <c r="Q21" s="4">
        <f t="shared" si="5"/>
        <v>24</v>
      </c>
      <c r="R21" s="4">
        <f t="shared" si="5"/>
        <v>6</v>
      </c>
      <c r="S21" s="4">
        <f t="shared" si="5"/>
        <v>1</v>
      </c>
    </row>
    <row r="22" spans="1:19" ht="14.1" customHeight="1" x14ac:dyDescent="0.25">
      <c r="A22" s="4" t="s">
        <v>15</v>
      </c>
      <c r="B22" s="1">
        <v>10013.4211</v>
      </c>
      <c r="C22" s="1">
        <v>9867.7379213086078</v>
      </c>
      <c r="D22" s="1">
        <v>1182.354</v>
      </c>
      <c r="E22" s="1">
        <v>5232.6080000000002</v>
      </c>
      <c r="F22" s="1">
        <v>6135.6769999999997</v>
      </c>
      <c r="G22" s="33">
        <v>10995.82713</v>
      </c>
      <c r="H22" s="1"/>
      <c r="I22" s="7">
        <f t="shared" si="6"/>
        <v>-1.4548791790189641E-2</v>
      </c>
      <c r="J22" s="7">
        <f t="shared" si="7"/>
        <v>-0.88017983357190721</v>
      </c>
      <c r="K22" s="7">
        <f t="shared" si="8"/>
        <v>3.4255848925110417</v>
      </c>
      <c r="L22" s="7">
        <f t="shared" si="8"/>
        <v>0.1725848754578978</v>
      </c>
      <c r="M22" s="7">
        <f t="shared" si="8"/>
        <v>0.79211310015178449</v>
      </c>
      <c r="N22" s="7"/>
      <c r="O22" s="4">
        <f t="shared" si="3"/>
        <v>17</v>
      </c>
      <c r="P22" s="4">
        <f t="shared" si="4"/>
        <v>25</v>
      </c>
      <c r="Q22" s="4">
        <f t="shared" si="5"/>
        <v>3</v>
      </c>
      <c r="R22" s="4">
        <f t="shared" si="5"/>
        <v>9</v>
      </c>
      <c r="S22" s="4">
        <f t="shared" si="5"/>
        <v>5</v>
      </c>
    </row>
    <row r="23" spans="1:19" ht="14.1" customHeight="1" x14ac:dyDescent="0.25">
      <c r="A23" s="4" t="s">
        <v>16</v>
      </c>
      <c r="B23" s="1">
        <v>239.78200000000001</v>
      </c>
      <c r="C23" s="1">
        <v>219.00379863663395</v>
      </c>
      <c r="D23" s="1">
        <v>263.85068000000001</v>
      </c>
      <c r="E23" s="1">
        <v>480.67099999999999</v>
      </c>
      <c r="F23" s="1">
        <v>199.83</v>
      </c>
      <c r="G23" s="33">
        <v>203.61559859999997</v>
      </c>
      <c r="H23" s="2"/>
      <c r="I23" s="7">
        <f t="shared" si="6"/>
        <v>-8.6654550230484628E-2</v>
      </c>
      <c r="J23" s="7">
        <f t="shared" si="7"/>
        <v>0.20477672826933468</v>
      </c>
      <c r="K23" s="7">
        <f t="shared" si="8"/>
        <v>0.82175387988387971</v>
      </c>
      <c r="L23" s="7">
        <f t="shared" si="8"/>
        <v>-0.58426865777215597</v>
      </c>
      <c r="M23" s="7">
        <f t="shared" si="8"/>
        <v>1.8944095481158829E-2</v>
      </c>
      <c r="N23" s="7"/>
      <c r="O23" s="4">
        <f t="shared" si="3"/>
        <v>21</v>
      </c>
      <c r="P23" s="4">
        <f t="shared" si="4"/>
        <v>3</v>
      </c>
      <c r="Q23" s="4">
        <f t="shared" si="5"/>
        <v>11</v>
      </c>
      <c r="R23" s="4">
        <f t="shared" si="5"/>
        <v>28</v>
      </c>
      <c r="S23" s="4">
        <f t="shared" si="5"/>
        <v>16</v>
      </c>
    </row>
    <row r="24" spans="1:19" ht="14.1" customHeight="1" x14ac:dyDescent="0.25">
      <c r="A24" s="4" t="s">
        <v>17</v>
      </c>
      <c r="B24" s="1">
        <v>16379.799000000001</v>
      </c>
      <c r="C24" s="1">
        <v>23552.44093669072</v>
      </c>
      <c r="D24" s="1">
        <v>16021.611000000001</v>
      </c>
      <c r="E24" s="1">
        <v>18788.544999999998</v>
      </c>
      <c r="F24" s="1">
        <v>17000.735000000001</v>
      </c>
      <c r="G24" s="33">
        <v>16593.079720000005</v>
      </c>
      <c r="H24" s="1"/>
      <c r="I24" s="7">
        <f t="shared" si="6"/>
        <v>0.43789560156939156</v>
      </c>
      <c r="J24" s="7">
        <f t="shared" si="7"/>
        <v>-0.31974732287552243</v>
      </c>
      <c r="K24" s="7">
        <f t="shared" si="8"/>
        <v>0.17270011111866324</v>
      </c>
      <c r="L24" s="7">
        <f t="shared" si="8"/>
        <v>-9.5154254893074386E-2</v>
      </c>
      <c r="M24" s="7">
        <f t="shared" si="8"/>
        <v>-2.397868562741523E-2</v>
      </c>
      <c r="N24" s="7"/>
      <c r="O24" s="4">
        <f t="shared" si="3"/>
        <v>3</v>
      </c>
      <c r="P24" s="4">
        <f t="shared" si="4"/>
        <v>11</v>
      </c>
      <c r="Q24" s="4">
        <f t="shared" si="5"/>
        <v>18</v>
      </c>
      <c r="R24" s="4">
        <f t="shared" si="5"/>
        <v>19</v>
      </c>
      <c r="S24" s="4">
        <f t="shared" si="5"/>
        <v>20</v>
      </c>
    </row>
    <row r="25" spans="1:19" ht="14.1" customHeight="1" x14ac:dyDescent="0.25">
      <c r="A25" s="4" t="s">
        <v>18</v>
      </c>
      <c r="B25" s="1">
        <v>473.78199999999998</v>
      </c>
      <c r="C25" s="1">
        <v>245.63477152883797</v>
      </c>
      <c r="D25" s="9" t="s">
        <v>36</v>
      </c>
      <c r="E25" s="9"/>
      <c r="F25" s="9">
        <v>31.823</v>
      </c>
      <c r="G25" s="34">
        <v>31.347999999999999</v>
      </c>
      <c r="H25" s="2"/>
      <c r="I25" s="7">
        <f t="shared" si="6"/>
        <v>-0.48154473675901999</v>
      </c>
      <c r="J25" s="7" t="s">
        <v>36</v>
      </c>
      <c r="K25" s="7" t="s">
        <v>36</v>
      </c>
      <c r="L25" s="7" t="s">
        <v>36</v>
      </c>
      <c r="M25" s="7">
        <f t="shared" si="8"/>
        <v>-1.4926311158595995E-2</v>
      </c>
      <c r="N25" s="7"/>
      <c r="O25" s="4">
        <f t="shared" si="3"/>
        <v>26</v>
      </c>
      <c r="P25" s="4" t="s">
        <v>36</v>
      </c>
      <c r="Q25" s="4" t="s">
        <v>36</v>
      </c>
      <c r="R25" s="4" t="s">
        <v>36</v>
      </c>
      <c r="S25" s="4">
        <f t="shared" si="5"/>
        <v>19</v>
      </c>
    </row>
    <row r="26" spans="1:19" ht="14.1" customHeight="1" x14ac:dyDescent="0.25">
      <c r="A26" s="4" t="s">
        <v>19</v>
      </c>
      <c r="B26" s="2">
        <v>755.41</v>
      </c>
      <c r="C26" s="1">
        <v>488.90997126383223</v>
      </c>
      <c r="D26" s="1">
        <v>246.01300000000001</v>
      </c>
      <c r="E26" s="1">
        <v>572.88099999999997</v>
      </c>
      <c r="F26" s="1">
        <v>220.62299999999999</v>
      </c>
      <c r="G26" s="33">
        <v>173.19324</v>
      </c>
      <c r="H26" s="1"/>
      <c r="I26" s="7">
        <f t="shared" si="6"/>
        <v>-0.35278858995269824</v>
      </c>
      <c r="J26" s="7">
        <f t="shared" si="7"/>
        <v>-0.49681328984954753</v>
      </c>
      <c r="K26" s="7">
        <f t="shared" si="8"/>
        <v>1.328661493498311</v>
      </c>
      <c r="L26" s="7">
        <f t="shared" si="8"/>
        <v>-0.61488860688345404</v>
      </c>
      <c r="M26" s="7">
        <f t="shared" si="8"/>
        <v>-0.21498103098951604</v>
      </c>
      <c r="N26" s="7"/>
      <c r="O26" s="4">
        <f t="shared" si="3"/>
        <v>25</v>
      </c>
      <c r="P26" s="4">
        <f t="shared" si="4"/>
        <v>17</v>
      </c>
      <c r="Q26" s="4">
        <f t="shared" si="5"/>
        <v>8</v>
      </c>
      <c r="R26" s="4">
        <f t="shared" si="5"/>
        <v>29</v>
      </c>
      <c r="S26" s="4">
        <f t="shared" si="5"/>
        <v>25</v>
      </c>
    </row>
    <row r="27" spans="1:19" ht="14.1" customHeight="1" x14ac:dyDescent="0.25">
      <c r="A27" s="4" t="s">
        <v>20</v>
      </c>
      <c r="B27" s="1">
        <v>728.44899999999996</v>
      </c>
      <c r="C27" s="1">
        <v>694.44566144064629</v>
      </c>
      <c r="D27" s="1">
        <v>467.21199999999999</v>
      </c>
      <c r="E27" s="1">
        <v>401.51299999999998</v>
      </c>
      <c r="F27" s="1">
        <v>256.42200000000003</v>
      </c>
      <c r="G27" s="33">
        <v>284.55284999999998</v>
      </c>
      <c r="H27" s="1"/>
      <c r="I27" s="7">
        <f t="shared" si="6"/>
        <v>-4.6679092921197873E-2</v>
      </c>
      <c r="J27" s="7">
        <f t="shared" si="7"/>
        <v>-0.32721589903700155</v>
      </c>
      <c r="K27" s="7">
        <f t="shared" si="8"/>
        <v>-0.14061924779329305</v>
      </c>
      <c r="L27" s="7">
        <f t="shared" si="8"/>
        <v>-0.36136065332878375</v>
      </c>
      <c r="M27" s="7">
        <f t="shared" si="8"/>
        <v>0.10970529049769495</v>
      </c>
      <c r="N27" s="7"/>
      <c r="O27" s="4">
        <f t="shared" si="3"/>
        <v>19</v>
      </c>
      <c r="P27" s="4">
        <f t="shared" si="4"/>
        <v>12</v>
      </c>
      <c r="Q27" s="4">
        <f t="shared" si="5"/>
        <v>23</v>
      </c>
      <c r="R27" s="4">
        <f t="shared" si="5"/>
        <v>25</v>
      </c>
      <c r="S27" s="4">
        <f t="shared" si="5"/>
        <v>13</v>
      </c>
    </row>
    <row r="28" spans="1:19" ht="14.1" customHeight="1" x14ac:dyDescent="0.25">
      <c r="A28" s="4" t="s">
        <v>21</v>
      </c>
      <c r="B28" s="2">
        <v>525.61249999999995</v>
      </c>
      <c r="C28" s="1">
        <v>543.78086478924274</v>
      </c>
      <c r="D28" s="1">
        <v>88.343999999999994</v>
      </c>
      <c r="E28" s="1">
        <v>187.82599999999999</v>
      </c>
      <c r="F28" s="1">
        <v>186.3545</v>
      </c>
      <c r="G28" s="33">
        <v>449.81386000000003</v>
      </c>
      <c r="H28" s="2"/>
      <c r="I28" s="7">
        <f t="shared" si="6"/>
        <v>3.4566082026669331E-2</v>
      </c>
      <c r="J28" s="7">
        <f t="shared" si="7"/>
        <v>-0.83753749769359731</v>
      </c>
      <c r="K28" s="7">
        <f t="shared" si="8"/>
        <v>1.1260753418455129</v>
      </c>
      <c r="L28" s="7">
        <f t="shared" si="8"/>
        <v>-7.8343786270270721E-3</v>
      </c>
      <c r="M28" s="7">
        <f t="shared" si="8"/>
        <v>1.4137536791437824</v>
      </c>
      <c r="N28" s="7"/>
      <c r="O28" s="4">
        <f t="shared" si="3"/>
        <v>16</v>
      </c>
      <c r="P28" s="4">
        <f t="shared" si="4"/>
        <v>24</v>
      </c>
      <c r="Q28" s="4">
        <f t="shared" si="5"/>
        <v>9</v>
      </c>
      <c r="R28" s="4">
        <f t="shared" si="5"/>
        <v>15</v>
      </c>
      <c r="S28" s="4">
        <f t="shared" si="5"/>
        <v>4</v>
      </c>
    </row>
    <row r="29" spans="1:19" ht="14.1" customHeight="1" x14ac:dyDescent="0.25">
      <c r="A29" s="4" t="s">
        <v>22</v>
      </c>
      <c r="B29" s="1">
        <v>292.51499999999999</v>
      </c>
      <c r="C29" s="1">
        <v>379.22026094204011</v>
      </c>
      <c r="D29" s="1">
        <v>198.74600000000001</v>
      </c>
      <c r="E29" s="1">
        <v>120.995</v>
      </c>
      <c r="F29" s="1">
        <v>101.753</v>
      </c>
      <c r="G29" s="33">
        <v>75.054500000000004</v>
      </c>
      <c r="H29" s="1"/>
      <c r="I29" s="7">
        <f t="shared" si="6"/>
        <v>0.29641304186807549</v>
      </c>
      <c r="J29" s="7">
        <f t="shared" si="7"/>
        <v>-0.47590880427568638</v>
      </c>
      <c r="K29" s="7">
        <f t="shared" si="8"/>
        <v>-0.39120787336600482</v>
      </c>
      <c r="L29" s="7">
        <f t="shared" si="8"/>
        <v>-0.1590313649324353</v>
      </c>
      <c r="M29" s="7">
        <f t="shared" si="8"/>
        <v>-0.26238538421471602</v>
      </c>
      <c r="N29" s="7"/>
      <c r="O29" s="4">
        <f t="shared" si="3"/>
        <v>7</v>
      </c>
      <c r="P29" s="4">
        <f t="shared" si="4"/>
        <v>16</v>
      </c>
      <c r="Q29" s="4">
        <f t="shared" si="5"/>
        <v>27</v>
      </c>
      <c r="R29" s="4">
        <f t="shared" si="5"/>
        <v>20</v>
      </c>
      <c r="S29" s="4">
        <f t="shared" si="5"/>
        <v>26</v>
      </c>
    </row>
    <row r="30" spans="1:19" ht="14.1" customHeight="1" x14ac:dyDescent="0.25">
      <c r="A30" s="4" t="s">
        <v>23</v>
      </c>
      <c r="B30" s="1">
        <v>633.42499999999995</v>
      </c>
      <c r="C30" s="1">
        <v>173.33367280534253</v>
      </c>
      <c r="D30" s="1">
        <v>133.15</v>
      </c>
      <c r="E30" s="1">
        <v>160.67599999999999</v>
      </c>
      <c r="F30" s="1">
        <v>127.887</v>
      </c>
      <c r="G30" s="33">
        <v>44.16</v>
      </c>
      <c r="H30" s="1"/>
      <c r="I30" s="7">
        <f t="shared" si="6"/>
        <v>-0.72635485999866989</v>
      </c>
      <c r="J30" s="7">
        <f t="shared" si="7"/>
        <v>-0.23182842753507948</v>
      </c>
      <c r="K30" s="7">
        <f t="shared" si="8"/>
        <v>0.20672925272249332</v>
      </c>
      <c r="L30" s="7">
        <f t="shared" si="8"/>
        <v>-0.20406905822898247</v>
      </c>
      <c r="M30" s="7">
        <f t="shared" si="8"/>
        <v>-0.65469516057144195</v>
      </c>
      <c r="N30" s="7"/>
      <c r="O30" s="4">
        <f t="shared" si="3"/>
        <v>27</v>
      </c>
      <c r="P30" s="4">
        <f t="shared" si="4"/>
        <v>9</v>
      </c>
      <c r="Q30" s="4">
        <f t="shared" si="5"/>
        <v>15</v>
      </c>
      <c r="R30" s="4">
        <f t="shared" si="5"/>
        <v>22</v>
      </c>
      <c r="S30" s="4">
        <f t="shared" si="5"/>
        <v>29</v>
      </c>
    </row>
    <row r="31" spans="1:19" ht="14.1" customHeight="1" x14ac:dyDescent="0.25">
      <c r="A31" s="13" t="s">
        <v>24</v>
      </c>
      <c r="B31" s="3">
        <v>91214.049799999993</v>
      </c>
      <c r="C31" s="3">
        <v>106932.87201890259</v>
      </c>
      <c r="D31" s="3">
        <v>80404.32729999999</v>
      </c>
      <c r="E31" s="3">
        <v>96114.547999999995</v>
      </c>
      <c r="F31" s="3">
        <v>98753.971000000005</v>
      </c>
      <c r="G31" s="35">
        <v>113460.70256000002</v>
      </c>
      <c r="H31" s="3"/>
      <c r="I31" s="14">
        <f t="shared" si="6"/>
        <v>0.17232895867871667</v>
      </c>
      <c r="J31" s="14">
        <f t="shared" si="7"/>
        <v>-0.24808596475565659</v>
      </c>
      <c r="K31" s="14">
        <f t="shared" si="8"/>
        <v>0.19539023865448102</v>
      </c>
      <c r="L31" s="14">
        <f t="shared" si="8"/>
        <v>2.7461222623655468E-2</v>
      </c>
      <c r="M31" s="14">
        <f t="shared" si="8"/>
        <v>0.14892293860264116</v>
      </c>
      <c r="N31" s="14"/>
      <c r="O31" s="13">
        <f t="shared" si="3"/>
        <v>11</v>
      </c>
      <c r="P31" s="13">
        <f t="shared" si="4"/>
        <v>10</v>
      </c>
      <c r="Q31" s="13">
        <f t="shared" si="5"/>
        <v>17</v>
      </c>
      <c r="R31" s="13">
        <f t="shared" si="5"/>
        <v>12</v>
      </c>
      <c r="S31" s="13">
        <f t="shared" si="5"/>
        <v>11</v>
      </c>
    </row>
    <row r="32" spans="1:19" ht="14.1" customHeight="1" x14ac:dyDescent="0.25">
      <c r="A32" s="4" t="s">
        <v>25</v>
      </c>
      <c r="B32" s="1">
        <v>77776.945999999996</v>
      </c>
      <c r="C32" s="1">
        <v>93065.70372587684</v>
      </c>
      <c r="D32" s="1">
        <v>81148.717000000004</v>
      </c>
      <c r="E32" s="1">
        <v>85918.604999999996</v>
      </c>
      <c r="F32" s="1">
        <v>85845.880999999994</v>
      </c>
      <c r="G32" s="33">
        <v>96310.992360000033</v>
      </c>
      <c r="H32" s="1"/>
      <c r="I32" s="7">
        <f t="shared" si="6"/>
        <v>0.19657184438531239</v>
      </c>
      <c r="J32" s="7">
        <f t="shared" si="7"/>
        <v>-0.1280491765363756</v>
      </c>
      <c r="K32" s="7">
        <f t="shared" si="8"/>
        <v>5.8779586127036154E-2</v>
      </c>
      <c r="L32" s="7">
        <f t="shared" si="8"/>
        <v>-8.4642901266851478E-4</v>
      </c>
      <c r="M32" s="7">
        <f t="shared" si="8"/>
        <v>0.1219058065232046</v>
      </c>
      <c r="N32" s="7"/>
      <c r="O32" s="4">
        <f t="shared" si="3"/>
        <v>10</v>
      </c>
      <c r="P32" s="4">
        <f t="shared" si="4"/>
        <v>7</v>
      </c>
      <c r="Q32" s="4">
        <f t="shared" si="5"/>
        <v>21</v>
      </c>
      <c r="R32" s="4">
        <f t="shared" si="5"/>
        <v>14</v>
      </c>
      <c r="S32" s="4">
        <f t="shared" si="5"/>
        <v>12</v>
      </c>
    </row>
    <row r="33" spans="1:19" ht="14.1" customHeight="1" x14ac:dyDescent="0.25">
      <c r="A33" s="4" t="s">
        <v>26</v>
      </c>
      <c r="B33" s="1">
        <v>10518.464</v>
      </c>
      <c r="C33" s="1">
        <v>8224.9080684626588</v>
      </c>
      <c r="D33" s="1">
        <v>11807.272999999999</v>
      </c>
      <c r="E33" s="1">
        <v>6690.8310000000001</v>
      </c>
      <c r="F33" s="1">
        <v>12888.459000000001</v>
      </c>
      <c r="G33" s="33">
        <v>18092.416089999999</v>
      </c>
      <c r="H33" s="1"/>
      <c r="I33" s="7">
        <f t="shared" si="6"/>
        <v>-0.21805046169643605</v>
      </c>
      <c r="J33" s="7">
        <f t="shared" si="7"/>
        <v>0.43555075652133457</v>
      </c>
      <c r="K33" s="7">
        <f t="shared" si="8"/>
        <v>-0.4333296943333147</v>
      </c>
      <c r="L33" s="7">
        <f t="shared" si="8"/>
        <v>0.92628673478675516</v>
      </c>
      <c r="M33" s="7">
        <f t="shared" si="8"/>
        <v>0.40376875854592065</v>
      </c>
      <c r="N33" s="7"/>
      <c r="O33" s="4">
        <f t="shared" si="3"/>
        <v>23</v>
      </c>
      <c r="P33" s="4">
        <f t="shared" si="4"/>
        <v>1</v>
      </c>
      <c r="Q33" s="4">
        <f t="shared" si="5"/>
        <v>28</v>
      </c>
      <c r="R33" s="4">
        <f t="shared" si="5"/>
        <v>5</v>
      </c>
      <c r="S33" s="4">
        <f t="shared" si="5"/>
        <v>6</v>
      </c>
    </row>
    <row r="34" spans="1:19" ht="14.1" customHeight="1" x14ac:dyDescent="0.25">
      <c r="A34" s="4" t="s">
        <v>27</v>
      </c>
      <c r="B34" s="1">
        <v>3959.0971</v>
      </c>
      <c r="C34" s="1">
        <v>4598.4118377226341</v>
      </c>
      <c r="D34" s="1">
        <v>1753.1790000000001</v>
      </c>
      <c r="E34" s="1">
        <v>1924.521</v>
      </c>
      <c r="F34" s="1">
        <v>1924.44</v>
      </c>
      <c r="G34" s="33">
        <v>1635.7169999999999</v>
      </c>
      <c r="H34" s="1"/>
      <c r="I34" s="7">
        <f t="shared" si="6"/>
        <v>0.16147993382699166</v>
      </c>
      <c r="J34" s="7">
        <f t="shared" si="7"/>
        <v>-0.61874250026542577</v>
      </c>
      <c r="K34" s="7">
        <f t="shared" si="8"/>
        <v>9.7732176805676918E-2</v>
      </c>
      <c r="L34" s="7">
        <f t="shared" si="8"/>
        <v>-4.2088394982431332E-5</v>
      </c>
      <c r="M34" s="7">
        <f t="shared" si="8"/>
        <v>-0.15002961900604861</v>
      </c>
      <c r="N34" s="7"/>
      <c r="O34" s="4">
        <f t="shared" si="3"/>
        <v>13</v>
      </c>
      <c r="P34" s="4">
        <f t="shared" si="4"/>
        <v>18</v>
      </c>
      <c r="Q34" s="4">
        <f t="shared" si="5"/>
        <v>20</v>
      </c>
      <c r="R34" s="4">
        <f t="shared" si="5"/>
        <v>13</v>
      </c>
      <c r="S34" s="4">
        <f t="shared" si="5"/>
        <v>23</v>
      </c>
    </row>
    <row r="35" spans="1:19" ht="14.1" customHeight="1" x14ac:dyDescent="0.25">
      <c r="A35" s="4" t="s">
        <v>28</v>
      </c>
      <c r="B35" s="1">
        <v>61.871000000000002</v>
      </c>
      <c r="C35" s="1">
        <v>67.832419403993541</v>
      </c>
      <c r="D35" s="1">
        <v>25.524000000000001</v>
      </c>
      <c r="E35" s="1">
        <v>64.182000000000002</v>
      </c>
      <c r="F35" s="1">
        <v>76.103850000000008</v>
      </c>
      <c r="G35" s="33">
        <v>101.989</v>
      </c>
      <c r="H35" s="2"/>
      <c r="I35" s="7">
        <f t="shared" si="6"/>
        <v>9.6352401027840706E-2</v>
      </c>
      <c r="J35" s="7">
        <f t="shared" si="7"/>
        <v>-0.62371974604082436</v>
      </c>
      <c r="K35" s="7">
        <f t="shared" si="8"/>
        <v>1.5145745181006114</v>
      </c>
      <c r="L35" s="7">
        <f t="shared" si="8"/>
        <v>0.18575067776011966</v>
      </c>
      <c r="M35" s="7">
        <f t="shared" si="8"/>
        <v>0.34012931014659564</v>
      </c>
      <c r="N35" s="7"/>
      <c r="O35" s="4">
        <f t="shared" si="3"/>
        <v>15</v>
      </c>
      <c r="P35" s="4">
        <f t="shared" si="4"/>
        <v>20</v>
      </c>
      <c r="Q35" s="4">
        <f t="shared" si="5"/>
        <v>5</v>
      </c>
      <c r="R35" s="4">
        <f t="shared" si="5"/>
        <v>8</v>
      </c>
      <c r="S35" s="4">
        <f t="shared" si="5"/>
        <v>8</v>
      </c>
    </row>
    <row r="36" spans="1:19" ht="14.1" customHeight="1" x14ac:dyDescent="0.25">
      <c r="A36" s="4" t="s">
        <v>29</v>
      </c>
      <c r="B36" s="1">
        <v>11494.646000000001</v>
      </c>
      <c r="C36" s="1">
        <v>8043.3555718866928</v>
      </c>
      <c r="D36" s="1">
        <v>1429.088</v>
      </c>
      <c r="E36" s="1">
        <v>20341.545999999998</v>
      </c>
      <c r="F36" s="1">
        <v>22250.98</v>
      </c>
      <c r="G36" s="33">
        <v>15382.385520000002</v>
      </c>
      <c r="H36" s="1"/>
      <c r="I36" s="7">
        <f t="shared" si="6"/>
        <v>-0.30025199802702129</v>
      </c>
      <c r="J36" s="7">
        <f t="shared" si="7"/>
        <v>-0.82232688991209357</v>
      </c>
      <c r="K36" s="7">
        <f t="shared" si="8"/>
        <v>13.233935209028415</v>
      </c>
      <c r="L36" s="7">
        <f t="shared" si="8"/>
        <v>9.3868676451632549E-2</v>
      </c>
      <c r="M36" s="7">
        <f t="shared" si="8"/>
        <v>-0.30868727939173901</v>
      </c>
      <c r="N36" s="7"/>
      <c r="O36" s="4">
        <f t="shared" si="3"/>
        <v>24</v>
      </c>
      <c r="P36" s="4">
        <f t="shared" si="4"/>
        <v>23</v>
      </c>
      <c r="Q36" s="4">
        <f t="shared" si="5"/>
        <v>1</v>
      </c>
      <c r="R36" s="4">
        <f t="shared" si="5"/>
        <v>10</v>
      </c>
      <c r="S36" s="4">
        <f t="shared" si="5"/>
        <v>28</v>
      </c>
    </row>
    <row r="37" spans="1:19" ht="14.1" customHeight="1" x14ac:dyDescent="0.25">
      <c r="A37" s="4" t="s">
        <v>30</v>
      </c>
      <c r="B37" s="1">
        <v>743.05700000000002</v>
      </c>
      <c r="C37" s="1">
        <v>896.46493248591094</v>
      </c>
      <c r="D37" s="1">
        <v>757.21500000000003</v>
      </c>
      <c r="E37" s="1">
        <v>1455.876</v>
      </c>
      <c r="F37" s="1">
        <v>1005.079</v>
      </c>
      <c r="G37" s="33">
        <v>1230.4156799999998</v>
      </c>
      <c r="H37" s="1"/>
      <c r="I37" s="7">
        <f t="shared" si="6"/>
        <v>0.20645513397479731</v>
      </c>
      <c r="J37" s="7">
        <f t="shared" si="7"/>
        <v>-0.15533226949521461</v>
      </c>
      <c r="K37" s="7">
        <f t="shared" si="8"/>
        <v>0.92267189635704505</v>
      </c>
      <c r="L37" s="7">
        <f t="shared" si="8"/>
        <v>-0.30963969458937435</v>
      </c>
      <c r="M37" s="7">
        <f t="shared" si="8"/>
        <v>0.22419797846736422</v>
      </c>
      <c r="N37" s="7"/>
      <c r="O37" s="4">
        <f t="shared" si="3"/>
        <v>9</v>
      </c>
      <c r="P37" s="4">
        <f t="shared" si="4"/>
        <v>8</v>
      </c>
      <c r="Q37" s="4">
        <f t="shared" si="5"/>
        <v>10</v>
      </c>
      <c r="R37" s="4">
        <f t="shared" si="5"/>
        <v>23</v>
      </c>
      <c r="S37" s="4">
        <f t="shared" si="5"/>
        <v>10</v>
      </c>
    </row>
    <row r="38" spans="1:19" ht="14.1" customHeight="1" x14ac:dyDescent="0.25">
      <c r="A38" s="4" t="s">
        <v>31</v>
      </c>
      <c r="B38" s="2">
        <v>579.83199999999999</v>
      </c>
      <c r="C38" s="1">
        <v>60.528038196672249</v>
      </c>
      <c r="D38" s="1">
        <v>56.856999999999999</v>
      </c>
      <c r="E38" s="1">
        <v>91.174000000000007</v>
      </c>
      <c r="F38" s="1">
        <v>27.4</v>
      </c>
      <c r="G38" s="33">
        <v>1152.2940000000001</v>
      </c>
      <c r="H38" s="1"/>
      <c r="I38" s="7">
        <f t="shared" si="6"/>
        <v>-0.8956110766624259</v>
      </c>
      <c r="J38" s="7">
        <f t="shared" si="7"/>
        <v>-6.0650209490418883E-2</v>
      </c>
      <c r="K38" s="7">
        <f t="shared" si="8"/>
        <v>0.60356684313277187</v>
      </c>
      <c r="L38" s="7">
        <f t="shared" si="8"/>
        <v>-0.69947572772939659</v>
      </c>
      <c r="M38" s="7">
        <f t="shared" si="8"/>
        <v>41.054525547445259</v>
      </c>
      <c r="N38" s="7"/>
      <c r="O38" s="4">
        <f t="shared" si="3"/>
        <v>29</v>
      </c>
      <c r="P38" s="4">
        <f t="shared" si="4"/>
        <v>5</v>
      </c>
      <c r="Q38" s="4">
        <f t="shared" si="5"/>
        <v>12</v>
      </c>
      <c r="R38" s="4">
        <f t="shared" si="5"/>
        <v>30</v>
      </c>
      <c r="S38" s="4">
        <f t="shared" si="5"/>
        <v>3</v>
      </c>
    </row>
    <row r="40" spans="1:19" ht="14.1" customHeight="1" x14ac:dyDescent="0.25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16"/>
      <c r="P40" s="19"/>
      <c r="Q40" s="19"/>
      <c r="R40" s="22"/>
      <c r="S40" s="24"/>
    </row>
    <row r="41" spans="1:19" ht="14.1" customHeight="1" x14ac:dyDescent="0.25">
      <c r="A41" s="28" t="s">
        <v>32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16"/>
      <c r="P41" s="19"/>
      <c r="Q41" s="19"/>
      <c r="R41" s="22"/>
      <c r="S41" s="24"/>
    </row>
  </sheetData>
  <mergeCells count="8">
    <mergeCell ref="A41:N41"/>
    <mergeCell ref="A4:A5"/>
    <mergeCell ref="A2:N2"/>
    <mergeCell ref="B4:G4"/>
    <mergeCell ref="I4:M4"/>
    <mergeCell ref="A1:N1"/>
    <mergeCell ref="A40:N40"/>
    <mergeCell ref="O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VariaciónVolumen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2018-08-17T18:45:55Z</dcterms:created>
  <dcterms:modified xsi:type="dcterms:W3CDTF">2025-08-12T19:52:31Z</dcterms:modified>
</cp:coreProperties>
</file>