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3715" windowHeight="9975" activeTab="3"/>
  </bookViews>
  <sheets>
    <sheet name="2000" sheetId="4" r:id="rId1"/>
    <sheet name="2010  " sheetId="3" r:id="rId2"/>
    <sheet name="2015" sheetId="1" r:id="rId3"/>
    <sheet name="2020" sheetId="5" r:id="rId4"/>
  </sheets>
  <definedNames>
    <definedName name="_xlnm._FilterDatabase" localSheetId="1" hidden="1">'2010  '!$A$9:$L$41</definedName>
    <definedName name="_xlnm._FilterDatabase" localSheetId="2" hidden="1">'2015'!$A$8:$M$40</definedName>
    <definedName name="IDX" localSheetId="1">'2010  '!$L$4</definedName>
    <definedName name="IDX" localSheetId="2">'2015'!$M$4</definedName>
    <definedName name="_xlnm.Print_Titles" localSheetId="0">'2000'!$2:$3</definedName>
  </definedNames>
  <calcPr calcId="144525"/>
</workbook>
</file>

<file path=xl/calcChain.xml><?xml version="1.0" encoding="utf-8"?>
<calcChain xmlns="http://schemas.openxmlformats.org/spreadsheetml/2006/main">
  <c r="K10" i="4" l="1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9" i="4"/>
  <c r="O10" i="5" l="1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9" i="5"/>
  <c r="N8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J9" i="4" l="1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L39" i="4" s="1"/>
  <c r="J40" i="4"/>
  <c r="M9" i="3"/>
  <c r="L17" i="4" l="1"/>
  <c r="L37" i="4"/>
  <c r="L35" i="4"/>
  <c r="L33" i="4"/>
  <c r="L31" i="4"/>
  <c r="L29" i="4"/>
  <c r="L27" i="4"/>
  <c r="L25" i="4"/>
  <c r="L23" i="4"/>
  <c r="L21" i="4"/>
  <c r="L19" i="4"/>
  <c r="L15" i="4"/>
  <c r="L13" i="4"/>
  <c r="L11" i="4"/>
  <c r="L40" i="4"/>
  <c r="L38" i="4"/>
  <c r="L36" i="4"/>
  <c r="L34" i="4"/>
  <c r="L32" i="4"/>
  <c r="L30" i="4"/>
  <c r="L28" i="4"/>
  <c r="L26" i="4"/>
  <c r="L24" i="4"/>
  <c r="L22" i="4"/>
  <c r="L20" i="4"/>
  <c r="L18" i="4"/>
  <c r="L16" i="4"/>
  <c r="L14" i="4"/>
  <c r="L12" i="4"/>
  <c r="L10" i="4"/>
  <c r="L9" i="4"/>
  <c r="N8" i="1"/>
  <c r="M10" i="3" l="1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N39" i="3" s="1"/>
  <c r="M40" i="3"/>
  <c r="M41" i="3"/>
  <c r="N41" i="3" s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O38" i="1" s="1"/>
  <c r="N39" i="1"/>
  <c r="N40" i="1"/>
  <c r="O40" i="1" s="1"/>
  <c r="N37" i="3" l="1"/>
  <c r="N35" i="3"/>
  <c r="N33" i="3"/>
  <c r="N31" i="3"/>
  <c r="N27" i="3"/>
  <c r="N25" i="3"/>
  <c r="N23" i="3"/>
  <c r="N21" i="3"/>
  <c r="N19" i="3"/>
  <c r="N17" i="3"/>
  <c r="N15" i="3"/>
  <c r="N13" i="3"/>
  <c r="N11" i="3"/>
  <c r="N29" i="3"/>
  <c r="N10" i="3"/>
  <c r="N40" i="3"/>
  <c r="N38" i="3"/>
  <c r="N36" i="3"/>
  <c r="N34" i="3"/>
  <c r="N32" i="3"/>
  <c r="N30" i="3"/>
  <c r="N28" i="3"/>
  <c r="N26" i="3"/>
  <c r="N24" i="3"/>
  <c r="N22" i="3"/>
  <c r="N20" i="3"/>
  <c r="N18" i="3"/>
  <c r="N16" i="3"/>
  <c r="N14" i="3"/>
  <c r="N12" i="3"/>
  <c r="O36" i="1"/>
  <c r="O34" i="1"/>
  <c r="O32" i="1"/>
  <c r="O30" i="1"/>
  <c r="O28" i="1"/>
  <c r="O26" i="1"/>
  <c r="O24" i="1"/>
  <c r="O22" i="1"/>
  <c r="O20" i="1"/>
  <c r="O18" i="1"/>
  <c r="O16" i="1"/>
  <c r="O14" i="1"/>
  <c r="O12" i="1"/>
  <c r="O10" i="1"/>
  <c r="O39" i="1"/>
  <c r="O37" i="1"/>
  <c r="O35" i="1"/>
  <c r="O33" i="1"/>
  <c r="O31" i="1"/>
  <c r="O29" i="1"/>
  <c r="O27" i="1"/>
  <c r="O25" i="1"/>
  <c r="O23" i="1"/>
  <c r="O21" i="1"/>
  <c r="O19" i="1"/>
  <c r="O17" i="1"/>
  <c r="O15" i="1"/>
  <c r="O13" i="1"/>
  <c r="O11" i="1"/>
  <c r="O9" i="1"/>
</calcChain>
</file>

<file path=xl/sharedStrings.xml><?xml version="1.0" encoding="utf-8"?>
<sst xmlns="http://schemas.openxmlformats.org/spreadsheetml/2006/main" count="211" uniqueCount="76">
  <si>
    <t>INEGI. Tabulados de la Encuesta Intercensal 2015</t>
  </si>
  <si>
    <t>Fecha de elaboración: 24/10/2016</t>
  </si>
  <si>
    <t>Entidad federativa</t>
  </si>
  <si>
    <t>Material en techos</t>
  </si>
  <si>
    <t>Material de desecho</t>
  </si>
  <si>
    <t>Lámina de cartón</t>
  </si>
  <si>
    <t>Lámina metálica</t>
  </si>
  <si>
    <t>Lámina de asbesto</t>
  </si>
  <si>
    <t>Lámina de fibrocemento</t>
  </si>
  <si>
    <t>Palma o paja</t>
  </si>
  <si>
    <t>Madera o tejamanil</t>
  </si>
  <si>
    <t>Terrado con viguería</t>
  </si>
  <si>
    <t>Teja</t>
  </si>
  <si>
    <t>Losa de concreto o viguetas con bovedilla</t>
  </si>
  <si>
    <t>No especificado</t>
  </si>
  <si>
    <t>Estados Unidos Mexicanos</t>
  </si>
  <si>
    <t>01 Aguascalientes</t>
  </si>
  <si>
    <t>02 Baja California</t>
  </si>
  <si>
    <t>03 Baja California Sur</t>
  </si>
  <si>
    <t>04 Campeche</t>
  </si>
  <si>
    <t>05 Coahuila de Zaragoza</t>
  </si>
  <si>
    <t>06 Colima</t>
  </si>
  <si>
    <t>07 Chiapas</t>
  </si>
  <si>
    <t>08 Chihuahua</t>
  </si>
  <si>
    <t>09 Ciudad de México</t>
  </si>
  <si>
    <t>10 Durango</t>
  </si>
  <si>
    <t>11 Guanajuato</t>
  </si>
  <si>
    <t>12 Guerrero</t>
  </si>
  <si>
    <t>13 Hidalgo</t>
  </si>
  <si>
    <t>14 Jalisco</t>
  </si>
  <si>
    <t>15 México</t>
  </si>
  <si>
    <t>16 Michoacán de Ocampo</t>
  </si>
  <si>
    <t>17 Morelos</t>
  </si>
  <si>
    <t>18 Nayarit</t>
  </si>
  <si>
    <t>19 Nuevo León</t>
  </si>
  <si>
    <t>20 Oaxaca</t>
  </si>
  <si>
    <t>21 Puebla</t>
  </si>
  <si>
    <t>22 Querétaro</t>
  </si>
  <si>
    <t>23 Quintana Roo</t>
  </si>
  <si>
    <t>24 San Luis Potosí</t>
  </si>
  <si>
    <t>25 Sinaloa</t>
  </si>
  <si>
    <t>26 Sonora</t>
  </si>
  <si>
    <t>27 Tabasco</t>
  </si>
  <si>
    <t>28 Tamaulipas</t>
  </si>
  <si>
    <t>29 Tlaxcala</t>
  </si>
  <si>
    <t>30 Veracruz de Ignacio de la Llave</t>
  </si>
  <si>
    <t>31 Yucatán</t>
  </si>
  <si>
    <t>32 Zacatecas</t>
  </si>
  <si>
    <t>Nota: Los límites de confianza se calculan al 90 por ciento.</t>
  </si>
  <si>
    <r>
      <t>1</t>
    </r>
    <r>
      <rPr>
        <sz val="8"/>
        <color indexed="8"/>
        <rFont val="Arial Narrow"/>
        <family val="2"/>
      </rPr>
      <t>  Excluye las siguientes clases de vivienda: locales no construidos para habitación, viviendas móviles y refugios.</t>
    </r>
  </si>
  <si>
    <t>INEGI. Censo de Población y Vivienda 2010: Tabulados del Cuestionario Ampliado</t>
  </si>
  <si>
    <t>Fecha de elaboración: 13/05/2011</t>
  </si>
  <si>
    <t>09 Distrito Federal</t>
  </si>
  <si>
    <t>   Nota: Los límites de confianza se calculan al 90%.</t>
  </si>
  <si>
    <t>Lugar Nacional</t>
  </si>
  <si>
    <t>Porcentaje de viviendas particulares habitadas con techos precarios</t>
  </si>
  <si>
    <t>!</t>
  </si>
  <si>
    <t xml:space="preserve">  de la variable "Clase de vivienda particular" en los cuadros: CPyV2000_Nal_VI01 y CPyV2000_Nal_VI02.</t>
  </si>
  <si>
    <t xml:space="preserve">  Se excluyen además 425 724 viviendas sin información de ocupantes, las cuales se clasificaron en el rubro "No especificado"</t>
  </si>
  <si>
    <t>/1 El total de viviendas particulares habitadas no incluye los refugios, debido a que no se captaron características en esta clase de vivienda.</t>
  </si>
  <si>
    <t>Lámina de asbesto y metálica</t>
  </si>
  <si>
    <t>30 Veracruz-Llave</t>
  </si>
  <si>
    <t>22 Querétaro de Arteaga</t>
  </si>
  <si>
    <t>Total Nacional</t>
  </si>
  <si>
    <t>Losa de concreto, tabique, ladrillo y terrado con viguería</t>
  </si>
  <si>
    <t>Palma, tejamanil y madera</t>
  </si>
  <si>
    <t>Distribución según material predominante en techos</t>
  </si>
  <si>
    <t>Viviendas particulares habitadas /1</t>
  </si>
  <si>
    <t>INEGI. XII Censo General de Población y Vivienda 2000. Tabulados básicos.</t>
  </si>
  <si>
    <t>Viviendas particulares habitadas con techos precarios</t>
  </si>
  <si>
    <t>Porcentaje de viviendas particulares habitadas con techos construidos con materiales precarios</t>
  </si>
  <si>
    <r>
      <t>Viviendas particulares habitadas</t>
    </r>
    <r>
      <rPr>
        <b/>
        <vertAlign val="superscript"/>
        <sz val="8"/>
        <color indexed="9"/>
        <rFont val="Arial"/>
        <family val="2"/>
      </rPr>
      <t>1</t>
    </r>
  </si>
  <si>
    <t>Viviendas particulares habitadas y ocupantes</t>
  </si>
  <si>
    <t>Nota: Se excluye la información de los locales no construidos para habitación, las viviendas móviles y los refugios.</t>
  </si>
  <si>
    <t>        Los límites de confianza se calculan al 90 por ciento.</t>
  </si>
  <si>
    <r>
      <t>1</t>
    </r>
    <r>
      <rPr>
        <sz val="8"/>
        <color indexed="8"/>
        <rFont val="Arial"/>
        <family val="2"/>
      </rPr>
      <t>  Excluye las siguientes clases de vivienda: locales no construidos para habitación, viviendas móviles y refugios.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</si>
</sst>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,##0.00"/>
    <numFmt numFmtId="165" formatCode="##,##0"/>
    <numFmt numFmtId="166" formatCode="###\ ###\ ###\ ##0"/>
  </numFmts>
  <fonts count="28" x14ac:knownFonts="1">
    <font>
      <sz val="11"/>
      <color theme="1"/>
      <name val="Calibri"/>
      <family val="2"/>
      <scheme val="minor"/>
    </font>
    <font>
      <sz val="10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b/>
      <sz val="10"/>
      <color rgb="FF000000"/>
      <name val="Arial Narrow"/>
      <family val="2"/>
    </font>
    <font>
      <sz val="8"/>
      <color rgb="FF000000"/>
      <name val="Arial Narrow"/>
      <family val="2"/>
    </font>
    <font>
      <b/>
      <sz val="24"/>
      <color rgb="FF000000"/>
      <name val="Arial Narrow"/>
      <family val="2"/>
    </font>
    <font>
      <vertAlign val="superscript"/>
      <sz val="8"/>
      <color rgb="FF000000"/>
      <name val="Arial Narrow"/>
      <family val="2"/>
    </font>
    <font>
      <sz val="8"/>
      <color indexed="8"/>
      <name val="Arial Narrow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name val="Arial"/>
      <family val="2"/>
    </font>
    <font>
      <b/>
      <sz val="11"/>
      <color rgb="FF003A5B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color rgb="FF000000"/>
      <name val="Arial"/>
      <family val="2"/>
    </font>
    <font>
      <b/>
      <sz val="11"/>
      <name val="Arial"/>
      <family val="2"/>
    </font>
    <font>
      <b/>
      <sz val="8"/>
      <color rgb="FFFFFFFF"/>
      <name val="Arial"/>
      <family val="2"/>
    </font>
    <font>
      <b/>
      <vertAlign val="superscript"/>
      <sz val="8"/>
      <color indexed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</patternFill>
    </fill>
    <fill>
      <patternFill patternType="solid">
        <fgColor rgb="FF47948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rgb="FF808080"/>
      </top>
      <bottom style="thin">
        <color rgb="FFE0E0E0"/>
      </bottom>
      <diagonal/>
    </border>
    <border>
      <left/>
      <right style="thin">
        <color indexed="9"/>
      </right>
      <top style="thin">
        <color rgb="FF808080"/>
      </top>
      <bottom style="thin">
        <color rgb="FFE0E0E0"/>
      </bottom>
      <diagonal/>
    </border>
    <border>
      <left style="thin">
        <color rgb="FFE0E0E0"/>
      </left>
      <right style="thin">
        <color rgb="FFE0E0E0"/>
      </right>
      <top style="thin">
        <color rgb="FFE0E0E0"/>
      </top>
      <bottom style="thin">
        <color rgb="FFE0E0E0"/>
      </bottom>
      <diagonal/>
    </border>
    <border>
      <left style="thin">
        <color rgb="FFE0E0E0"/>
      </left>
      <right style="thin">
        <color indexed="9"/>
      </right>
      <top style="thin">
        <color rgb="FFE0E0E0"/>
      </top>
      <bottom style="thin">
        <color rgb="FFE0E0E0"/>
      </bottom>
      <diagonal/>
    </border>
    <border>
      <left/>
      <right/>
      <top/>
      <bottom style="thin">
        <color rgb="FF80808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rgb="FFE0E0E0"/>
      </bottom>
      <diagonal/>
    </border>
    <border>
      <left/>
      <right/>
      <top style="thin">
        <color indexed="9"/>
      </top>
      <bottom style="thin">
        <color rgb="FFE0E0E0"/>
      </bottom>
      <diagonal/>
    </border>
    <border>
      <left/>
      <right style="thin">
        <color indexed="9"/>
      </right>
      <top style="thin">
        <color indexed="9"/>
      </top>
      <bottom style="thin">
        <color rgb="FFE0E0E0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rgb="FFE0E0E0"/>
      </right>
      <top style="thin">
        <color rgb="FFE0E0E0"/>
      </top>
      <bottom style="thin">
        <color indexed="9"/>
      </bottom>
      <diagonal/>
    </border>
    <border>
      <left style="thin">
        <color rgb="FFE0E0E0"/>
      </left>
      <right style="thin">
        <color rgb="FFE0E0E0"/>
      </right>
      <top style="thin">
        <color rgb="FFE0E0E0"/>
      </top>
      <bottom style="thin">
        <color indexed="9"/>
      </bottom>
      <diagonal/>
    </border>
    <border>
      <left style="thin">
        <color rgb="FFE0E0E0"/>
      </left>
      <right style="thin">
        <color indexed="9"/>
      </right>
      <top style="thin">
        <color rgb="FFE0E0E0"/>
      </top>
      <bottom style="thin">
        <color indexed="9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1" fillId="0" borderId="0"/>
    <xf numFmtId="9" fontId="17" fillId="0" borderId="0" applyFont="0" applyFill="0" applyBorder="0" applyAlignment="0" applyProtection="0"/>
  </cellStyleXfs>
  <cellXfs count="102">
    <xf numFmtId="0" fontId="0" fillId="0" borderId="0" xfId="0"/>
    <xf numFmtId="0" fontId="1" fillId="2" borderId="0" xfId="0" applyFont="1" applyFill="1" applyAlignment="1">
      <alignment horizontal="center"/>
    </xf>
    <xf numFmtId="0" fontId="3" fillId="2" borderId="0" xfId="1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right"/>
    </xf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2" fontId="9" fillId="2" borderId="0" xfId="0" applyNumberFormat="1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5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center"/>
    </xf>
    <xf numFmtId="2" fontId="1" fillId="2" borderId="0" xfId="0" applyNumberFormat="1" applyFont="1" applyFill="1" applyAlignment="1">
      <alignment horizontal="right"/>
    </xf>
    <xf numFmtId="0" fontId="12" fillId="0" borderId="0" xfId="2" applyFont="1"/>
    <xf numFmtId="0" fontId="13" fillId="0" borderId="0" xfId="2" applyFont="1"/>
    <xf numFmtId="0" fontId="12" fillId="0" borderId="0" xfId="2" applyFont="1" applyAlignment="1">
      <alignment horizontal="left" vertical="center" wrapText="1"/>
    </xf>
    <xf numFmtId="0" fontId="12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13" fillId="0" borderId="0" xfId="2" applyFont="1" applyAlignment="1">
      <alignment horizontal="right"/>
    </xf>
    <xf numFmtId="0" fontId="13" fillId="0" borderId="0" xfId="2" applyFont="1" applyAlignment="1"/>
    <xf numFmtId="0" fontId="15" fillId="0" borderId="0" xfId="2" applyFont="1"/>
    <xf numFmtId="0" fontId="16" fillId="3" borderId="0" xfId="2" applyFont="1" applyFill="1" applyBorder="1"/>
    <xf numFmtId="0" fontId="18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19" fillId="0" borderId="0" xfId="0" applyFont="1" applyFill="1" applyAlignment="1">
      <alignment horizontal="center"/>
    </xf>
    <xf numFmtId="164" fontId="13" fillId="5" borderId="0" xfId="0" applyNumberFormat="1" applyFont="1" applyFill="1" applyAlignment="1">
      <alignment horizontal="left" vertical="top" wrapText="1"/>
    </xf>
    <xf numFmtId="165" fontId="13" fillId="5" borderId="0" xfId="0" applyNumberFormat="1" applyFont="1" applyFill="1" applyAlignment="1">
      <alignment horizontal="right" vertical="top" wrapText="1"/>
    </xf>
    <xf numFmtId="164" fontId="13" fillId="5" borderId="0" xfId="0" applyNumberFormat="1" applyFont="1" applyFill="1" applyAlignment="1">
      <alignment horizontal="right" vertical="top" wrapText="1"/>
    </xf>
    <xf numFmtId="0" fontId="20" fillId="0" borderId="0" xfId="0" applyFont="1"/>
    <xf numFmtId="164" fontId="19" fillId="0" borderId="0" xfId="0" applyNumberFormat="1" applyFont="1" applyFill="1" applyAlignment="1">
      <alignment horizontal="left" vertical="top" wrapText="1"/>
    </xf>
    <xf numFmtId="165" fontId="19" fillId="0" borderId="0" xfId="0" applyNumberFormat="1" applyFont="1" applyFill="1" applyAlignment="1">
      <alignment horizontal="right" vertical="top" wrapText="1"/>
    </xf>
    <xf numFmtId="164" fontId="19" fillId="0" borderId="0" xfId="0" applyNumberFormat="1" applyFont="1" applyFill="1" applyAlignment="1">
      <alignment horizontal="right" vertical="top" wrapText="1"/>
    </xf>
    <xf numFmtId="164" fontId="19" fillId="0" borderId="5" xfId="0" applyNumberFormat="1" applyFont="1" applyFill="1" applyBorder="1" applyAlignment="1">
      <alignment horizontal="left" vertical="top" wrapText="1"/>
    </xf>
    <xf numFmtId="165" fontId="19" fillId="0" borderId="5" xfId="0" applyNumberFormat="1" applyFont="1" applyFill="1" applyBorder="1" applyAlignment="1">
      <alignment horizontal="right" vertical="top" wrapText="1"/>
    </xf>
    <xf numFmtId="164" fontId="19" fillId="0" borderId="5" xfId="0" applyNumberFormat="1" applyFont="1" applyFill="1" applyBorder="1" applyAlignment="1">
      <alignment horizontal="right" vertical="top" wrapText="1"/>
    </xf>
    <xf numFmtId="0" fontId="21" fillId="4" borderId="3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15" fillId="0" borderId="0" xfId="2" applyFont="1" applyAlignment="1">
      <alignment horizontal="right" vertical="center"/>
    </xf>
    <xf numFmtId="3" fontId="21" fillId="4" borderId="6" xfId="0" applyNumberFormat="1" applyFont="1" applyFill="1" applyBorder="1" applyAlignment="1">
      <alignment horizontal="center" vertical="center" wrapText="1"/>
    </xf>
    <xf numFmtId="3" fontId="21" fillId="4" borderId="10" xfId="0" applyNumberFormat="1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0" fillId="6" borderId="0" xfId="0" applyFont="1" applyFill="1"/>
    <xf numFmtId="0" fontId="21" fillId="4" borderId="16" xfId="0" applyFont="1" applyFill="1" applyBorder="1" applyAlignment="1" applyProtection="1">
      <alignment horizontal="center" vertical="center" wrapText="1"/>
    </xf>
    <xf numFmtId="0" fontId="24" fillId="4" borderId="16" xfId="0" applyFont="1" applyFill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3" fillId="6" borderId="0" xfId="0" applyFont="1" applyFill="1"/>
    <xf numFmtId="0" fontId="19" fillId="6" borderId="0" xfId="0" applyFont="1" applyFill="1" applyAlignment="1" applyProtection="1">
      <alignment horizontal="left" vertical="center" wrapText="1"/>
    </xf>
    <xf numFmtId="166" fontId="19" fillId="6" borderId="0" xfId="0" applyNumberFormat="1" applyFont="1" applyFill="1" applyAlignment="1" applyProtection="1">
      <alignment horizontal="right" vertical="center" wrapText="1"/>
    </xf>
    <xf numFmtId="2" fontId="19" fillId="6" borderId="0" xfId="0" applyNumberFormat="1" applyFont="1" applyFill="1" applyAlignment="1" applyProtection="1">
      <alignment horizontal="right" vertical="center" wrapText="1"/>
    </xf>
    <xf numFmtId="0" fontId="19" fillId="6" borderId="0" xfId="0" applyFont="1" applyFill="1" applyAlignment="1" applyProtection="1">
      <alignment horizontal="center"/>
    </xf>
    <xf numFmtId="0" fontId="19" fillId="6" borderId="0" xfId="0" applyFont="1" applyFill="1" applyAlignment="1" applyProtection="1">
      <alignment horizontal="left"/>
    </xf>
    <xf numFmtId="0" fontId="21" fillId="4" borderId="17" xfId="0" applyFont="1" applyFill="1" applyBorder="1" applyAlignment="1">
      <alignment horizontal="center" vertical="center" wrapText="1"/>
    </xf>
    <xf numFmtId="164" fontId="19" fillId="6" borderId="0" xfId="0" applyNumberFormat="1" applyFont="1" applyFill="1" applyAlignment="1">
      <alignment horizontal="right" vertical="top" wrapText="1"/>
    </xf>
    <xf numFmtId="165" fontId="19" fillId="6" borderId="0" xfId="0" applyNumberFormat="1" applyFont="1" applyFill="1" applyAlignment="1">
      <alignment horizontal="right" vertical="top" wrapText="1"/>
    </xf>
    <xf numFmtId="164" fontId="13" fillId="6" borderId="0" xfId="0" applyNumberFormat="1" applyFont="1" applyFill="1" applyAlignment="1">
      <alignment horizontal="right" vertical="top" wrapText="1"/>
    </xf>
    <xf numFmtId="0" fontId="1" fillId="6" borderId="0" xfId="0" applyFont="1" applyFill="1" applyAlignment="1">
      <alignment horizontal="center"/>
    </xf>
    <xf numFmtId="0" fontId="25" fillId="5" borderId="0" xfId="0" applyFont="1" applyFill="1" applyAlignment="1" applyProtection="1">
      <alignment horizontal="left" vertical="center" wrapText="1"/>
    </xf>
    <xf numFmtId="166" fontId="25" fillId="5" borderId="0" xfId="0" applyNumberFormat="1" applyFont="1" applyFill="1" applyAlignment="1" applyProtection="1">
      <alignment horizontal="right" vertical="center" wrapText="1"/>
    </xf>
    <xf numFmtId="2" fontId="25" fillId="5" borderId="0" xfId="0" applyNumberFormat="1" applyFont="1" applyFill="1" applyAlignment="1" applyProtection="1">
      <alignment horizontal="right" vertical="center" wrapText="1"/>
    </xf>
    <xf numFmtId="164" fontId="25" fillId="5" borderId="0" xfId="0" applyNumberFormat="1" applyFont="1" applyFill="1" applyAlignment="1">
      <alignment horizontal="right" vertical="top" wrapText="1"/>
    </xf>
    <xf numFmtId="165" fontId="25" fillId="5" borderId="0" xfId="0" applyNumberFormat="1" applyFont="1" applyFill="1" applyAlignment="1">
      <alignment horizontal="right" vertical="top" wrapText="1"/>
    </xf>
    <xf numFmtId="0" fontId="12" fillId="2" borderId="0" xfId="0" applyFont="1" applyFill="1" applyAlignment="1">
      <alignment horizontal="left"/>
    </xf>
    <xf numFmtId="0" fontId="26" fillId="2" borderId="0" xfId="0" applyFont="1" applyFill="1" applyAlignment="1">
      <alignment horizontal="left"/>
    </xf>
    <xf numFmtId="0" fontId="19" fillId="2" borderId="0" xfId="0" applyFont="1" applyFill="1" applyAlignment="1">
      <alignment horizontal="left"/>
    </xf>
    <xf numFmtId="0" fontId="19" fillId="2" borderId="0" xfId="0" applyFont="1" applyFill="1" applyAlignment="1">
      <alignment horizontal="center"/>
    </xf>
    <xf numFmtId="2" fontId="19" fillId="2" borderId="0" xfId="0" applyNumberFormat="1" applyFont="1" applyFill="1" applyAlignment="1">
      <alignment horizontal="center"/>
    </xf>
    <xf numFmtId="3" fontId="19" fillId="2" borderId="0" xfId="0" applyNumberFormat="1" applyFont="1" applyFill="1" applyAlignment="1">
      <alignment horizontal="center"/>
    </xf>
    <xf numFmtId="0" fontId="19" fillId="2" borderId="0" xfId="0" applyFont="1" applyFill="1" applyBorder="1" applyAlignment="1">
      <alignment horizontal="left" vertical="top" wrapText="1"/>
    </xf>
    <xf numFmtId="3" fontId="19" fillId="2" borderId="0" xfId="0" applyNumberFormat="1" applyFont="1" applyFill="1" applyBorder="1" applyAlignment="1">
      <alignment horizontal="right" vertical="top" wrapText="1"/>
    </xf>
    <xf numFmtId="2" fontId="19" fillId="2" borderId="0" xfId="0" applyNumberFormat="1" applyFont="1" applyFill="1" applyBorder="1" applyAlignment="1">
      <alignment horizontal="right" vertical="top" wrapText="1"/>
    </xf>
    <xf numFmtId="1" fontId="19" fillId="2" borderId="0" xfId="0" applyNumberFormat="1" applyFont="1" applyFill="1" applyBorder="1" applyAlignment="1">
      <alignment horizontal="right" vertical="top" wrapText="1"/>
    </xf>
    <xf numFmtId="0" fontId="21" fillId="4" borderId="6" xfId="0" applyFont="1" applyFill="1" applyBorder="1" applyAlignment="1">
      <alignment horizontal="center" vertical="center" wrapText="1"/>
    </xf>
    <xf numFmtId="2" fontId="21" fillId="4" borderId="7" xfId="0" applyNumberFormat="1" applyFont="1" applyFill="1" applyBorder="1" applyAlignment="1">
      <alignment horizontal="center" vertical="center" wrapText="1"/>
    </xf>
    <xf numFmtId="2" fontId="21" fillId="4" borderId="8" xfId="0" applyNumberFormat="1" applyFont="1" applyFill="1" applyBorder="1" applyAlignment="1">
      <alignment horizontal="center" vertical="center" wrapText="1"/>
    </xf>
    <xf numFmtId="2" fontId="21" fillId="4" borderId="9" xfId="0" applyNumberFormat="1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center" vertical="center" wrapText="1"/>
    </xf>
    <xf numFmtId="2" fontId="21" fillId="4" borderId="11" xfId="0" applyNumberFormat="1" applyFont="1" applyFill="1" applyBorder="1" applyAlignment="1">
      <alignment horizontal="center" vertical="center" wrapText="1"/>
    </xf>
    <xf numFmtId="2" fontId="21" fillId="4" borderId="12" xfId="0" applyNumberFormat="1" applyFont="1" applyFill="1" applyBorder="1" applyAlignment="1">
      <alignment horizontal="center" vertical="center" wrapText="1"/>
    </xf>
    <xf numFmtId="2" fontId="21" fillId="4" borderId="13" xfId="0" applyNumberFormat="1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left" vertical="top" wrapText="1"/>
    </xf>
    <xf numFmtId="3" fontId="13" fillId="5" borderId="0" xfId="0" applyNumberFormat="1" applyFont="1" applyFill="1" applyBorder="1" applyAlignment="1">
      <alignment horizontal="right" vertical="top" wrapText="1"/>
    </xf>
    <xf numFmtId="2" fontId="13" fillId="5" borderId="0" xfId="0" applyNumberFormat="1" applyFont="1" applyFill="1" applyBorder="1" applyAlignment="1">
      <alignment horizontal="right" vertical="top" wrapText="1"/>
    </xf>
    <xf numFmtId="1" fontId="13" fillId="5" borderId="0" xfId="0" applyNumberFormat="1" applyFont="1" applyFill="1" applyBorder="1" applyAlignment="1">
      <alignment horizontal="right" vertical="top" wrapText="1"/>
    </xf>
    <xf numFmtId="0" fontId="14" fillId="4" borderId="15" xfId="2" applyFont="1" applyFill="1" applyBorder="1" applyAlignment="1">
      <alignment horizontal="center" vertical="center" wrapText="1"/>
    </xf>
    <xf numFmtId="0" fontId="14" fillId="4" borderId="14" xfId="2" applyFont="1" applyFill="1" applyBorder="1" applyAlignment="1">
      <alignment horizontal="center" vertical="center" wrapText="1"/>
    </xf>
    <xf numFmtId="0" fontId="14" fillId="4" borderId="14" xfId="2" applyFont="1" applyFill="1" applyBorder="1" applyAlignment="1">
      <alignment horizontal="center" vertical="center" wrapText="1"/>
    </xf>
    <xf numFmtId="0" fontId="12" fillId="6" borderId="0" xfId="2" applyFont="1" applyFill="1" applyBorder="1" applyAlignment="1">
      <alignment horizontal="left" vertical="center"/>
    </xf>
    <xf numFmtId="3" fontId="12" fillId="6" borderId="0" xfId="2" applyNumberFormat="1" applyFont="1" applyFill="1" applyBorder="1" applyAlignment="1">
      <alignment horizontal="right" vertical="center"/>
    </xf>
    <xf numFmtId="0" fontId="12" fillId="6" borderId="0" xfId="2" applyFont="1" applyFill="1" applyBorder="1"/>
    <xf numFmtId="3" fontId="12" fillId="6" borderId="0" xfId="2" applyNumberFormat="1" applyFont="1" applyFill="1" applyBorder="1"/>
    <xf numFmtId="10" fontId="12" fillId="6" borderId="0" xfId="3" applyNumberFormat="1" applyFont="1" applyFill="1" applyBorder="1"/>
    <xf numFmtId="0" fontId="12" fillId="0" borderId="0" xfId="2" applyFont="1" applyBorder="1"/>
    <xf numFmtId="0" fontId="13" fillId="5" borderId="0" xfId="2" applyFont="1" applyFill="1" applyBorder="1" applyAlignment="1">
      <alignment horizontal="left" vertical="center"/>
    </xf>
    <xf numFmtId="3" fontId="13" fillId="5" borderId="0" xfId="2" applyNumberFormat="1" applyFont="1" applyFill="1" applyBorder="1" applyAlignment="1">
      <alignment horizontal="right" vertical="center"/>
    </xf>
    <xf numFmtId="2" fontId="12" fillId="6" borderId="0" xfId="3" applyNumberFormat="1" applyFont="1" applyFill="1" applyBorder="1" applyAlignment="1">
      <alignment horizontal="right" vertical="center"/>
    </xf>
    <xf numFmtId="2" fontId="13" fillId="5" borderId="0" xfId="3" applyNumberFormat="1" applyFont="1" applyFill="1" applyBorder="1" applyAlignment="1">
      <alignment horizontal="right" vertical="center"/>
    </xf>
  </cellXfs>
  <cellStyles count="4">
    <cellStyle name="Hipervínculo" xfId="1" builtinId="8"/>
    <cellStyle name="Normal" xfId="0" builtinId="0"/>
    <cellStyle name="Normal 2" xfId="2"/>
    <cellStyle name="Porcentaje" xfId="3" builtinId="5"/>
  </cellStyles>
  <dxfs count="0"/>
  <tableStyles count="0" defaultTableStyle="TableStyleMedium2" defaultPivotStyle="PivotStyleLight16"/>
  <colors>
    <mruColors>
      <color rgb="FF47948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104775</xdr:rowOff>
    </xdr:from>
    <xdr:to>
      <xdr:col>1</xdr:col>
      <xdr:colOff>571685</xdr:colOff>
      <xdr:row>2</xdr:row>
      <xdr:rowOff>32030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9725" y="104775"/>
          <a:ext cx="2133785" cy="2987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190500</xdr:colOff>
      <xdr:row>3</xdr:row>
      <xdr:rowOff>142875</xdr:rowOff>
    </xdr:to>
    <xdr:pic>
      <xdr:nvPicPr>
        <xdr:cNvPr id="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482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142875</xdr:rowOff>
    </xdr:from>
    <xdr:to>
      <xdr:col>1</xdr:col>
      <xdr:colOff>143060</xdr:colOff>
      <xdr:row>2</xdr:row>
      <xdr:rowOff>117755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142875"/>
          <a:ext cx="2133785" cy="2987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104775</xdr:rowOff>
    </xdr:from>
    <xdr:to>
      <xdr:col>1</xdr:col>
      <xdr:colOff>514350</xdr:colOff>
      <xdr:row>2</xdr:row>
      <xdr:rowOff>57150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4775"/>
          <a:ext cx="21336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171450</xdr:rowOff>
    </xdr:from>
    <xdr:to>
      <xdr:col>1</xdr:col>
      <xdr:colOff>419285</xdr:colOff>
      <xdr:row>2</xdr:row>
      <xdr:rowOff>89180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171450"/>
          <a:ext cx="2133785" cy="298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showGridLines="0" zoomScaleNormal="100" workbookViewId="0">
      <pane ySplit="7" topLeftCell="A8" activePane="bottomLeft" state="frozen"/>
      <selection pane="bottomLeft" activeCell="N34" sqref="N34"/>
    </sheetView>
  </sheetViews>
  <sheetFormatPr baseColWidth="10" defaultRowHeight="11.25" x14ac:dyDescent="0.2"/>
  <cols>
    <col min="1" max="1" width="24.7109375" style="16" customWidth="1"/>
    <col min="2" max="9" width="12.42578125" style="16" customWidth="1"/>
    <col min="10" max="16384" width="11.42578125" style="16"/>
  </cols>
  <sheetData>
    <row r="1" spans="1:12" ht="14.25" customHeight="1" x14ac:dyDescent="0.2">
      <c r="A1" s="17"/>
      <c r="B1" s="17"/>
      <c r="C1" s="17"/>
      <c r="D1" s="17"/>
      <c r="E1" s="17"/>
      <c r="F1" s="17"/>
      <c r="G1" s="17"/>
      <c r="H1" s="17"/>
      <c r="I1" s="17"/>
    </row>
    <row r="2" spans="1:12" ht="15" x14ac:dyDescent="0.25">
      <c r="A2" s="25"/>
      <c r="B2" s="17"/>
      <c r="C2" s="17"/>
      <c r="D2" s="17"/>
      <c r="E2" s="17"/>
      <c r="F2" s="17"/>
      <c r="G2" s="17"/>
      <c r="H2" s="17"/>
      <c r="I2" s="17"/>
    </row>
    <row r="3" spans="1:12" ht="12.75" x14ac:dyDescent="0.2">
      <c r="A3" s="24"/>
      <c r="B3" s="24"/>
      <c r="C3" s="17"/>
      <c r="D3" s="17"/>
      <c r="E3" s="17"/>
      <c r="F3" s="17"/>
      <c r="G3" s="17"/>
      <c r="H3" s="23"/>
      <c r="I3" s="22"/>
    </row>
    <row r="4" spans="1:12" s="19" customFormat="1" ht="14.25" customHeight="1" x14ac:dyDescent="0.25">
      <c r="A4" s="32" t="s">
        <v>70</v>
      </c>
      <c r="B4" s="21"/>
      <c r="C4" s="20"/>
      <c r="D4" s="20"/>
      <c r="E4" s="20"/>
      <c r="F4" s="20"/>
      <c r="G4" s="20"/>
      <c r="H4" s="41"/>
      <c r="I4" s="41"/>
    </row>
    <row r="5" spans="1:12" s="19" customFormat="1" ht="14.25" customHeight="1" thickBot="1" x14ac:dyDescent="0.3">
      <c r="A5" s="21"/>
      <c r="B5" s="21"/>
      <c r="C5" s="20"/>
      <c r="D5" s="20"/>
      <c r="E5" s="20"/>
      <c r="F5" s="20"/>
      <c r="G5" s="20"/>
      <c r="H5" s="20"/>
      <c r="I5" s="20"/>
    </row>
    <row r="6" spans="1:12" s="19" customFormat="1" ht="17.25" customHeight="1" thickBot="1" x14ac:dyDescent="0.3">
      <c r="A6" s="89" t="s">
        <v>2</v>
      </c>
      <c r="B6" s="89" t="s">
        <v>67</v>
      </c>
      <c r="C6" s="89" t="s">
        <v>66</v>
      </c>
      <c r="D6" s="89"/>
      <c r="E6" s="89"/>
      <c r="F6" s="89"/>
      <c r="G6" s="89"/>
      <c r="H6" s="89"/>
      <c r="I6" s="89"/>
      <c r="J6" s="89" t="s">
        <v>69</v>
      </c>
      <c r="K6" s="89" t="s">
        <v>55</v>
      </c>
      <c r="L6" s="89" t="s">
        <v>54</v>
      </c>
    </row>
    <row r="7" spans="1:12" s="18" customFormat="1" ht="67.5" x14ac:dyDescent="0.25">
      <c r="A7" s="90"/>
      <c r="B7" s="90"/>
      <c r="C7" s="91" t="s">
        <v>4</v>
      </c>
      <c r="D7" s="91" t="s">
        <v>5</v>
      </c>
      <c r="E7" s="91" t="s">
        <v>60</v>
      </c>
      <c r="F7" s="91" t="s">
        <v>65</v>
      </c>
      <c r="G7" s="91" t="s">
        <v>12</v>
      </c>
      <c r="H7" s="91" t="s">
        <v>64</v>
      </c>
      <c r="I7" s="91" t="s">
        <v>14</v>
      </c>
      <c r="J7" s="90"/>
      <c r="K7" s="90"/>
      <c r="L7" s="90"/>
    </row>
    <row r="8" spans="1:12" s="94" customFormat="1" ht="14.25" customHeight="1" x14ac:dyDescent="0.2">
      <c r="A8" s="92" t="s">
        <v>63</v>
      </c>
      <c r="B8" s="93">
        <v>21513235</v>
      </c>
      <c r="C8" s="93">
        <v>47792</v>
      </c>
      <c r="D8" s="93">
        <v>1286354</v>
      </c>
      <c r="E8" s="93">
        <v>4058568</v>
      </c>
      <c r="F8" s="93">
        <v>1111116</v>
      </c>
      <c r="G8" s="93">
        <v>1146111</v>
      </c>
      <c r="H8" s="93">
        <v>13737973</v>
      </c>
      <c r="I8" s="93">
        <v>125321</v>
      </c>
    </row>
    <row r="9" spans="1:12" s="94" customFormat="1" ht="14.25" customHeight="1" x14ac:dyDescent="0.2">
      <c r="A9" s="92" t="s">
        <v>16</v>
      </c>
      <c r="B9" s="93">
        <v>199398</v>
      </c>
      <c r="C9" s="93">
        <v>259</v>
      </c>
      <c r="D9" s="93">
        <v>818</v>
      </c>
      <c r="E9" s="93">
        <v>8988</v>
      </c>
      <c r="F9" s="93">
        <v>663</v>
      </c>
      <c r="G9" s="93">
        <v>606</v>
      </c>
      <c r="H9" s="93">
        <v>187045</v>
      </c>
      <c r="I9" s="93">
        <v>1019</v>
      </c>
      <c r="J9" s="93">
        <f>C9+D9+E9+F9+G9</f>
        <v>11334</v>
      </c>
      <c r="K9" s="100">
        <f>J9/B9*100</f>
        <v>5.6841091685974785</v>
      </c>
      <c r="L9" s="93">
        <f>_xlfn.RANK.EQ(K9,K$9:K$40,0)</f>
        <v>32</v>
      </c>
    </row>
    <row r="10" spans="1:12" s="94" customFormat="1" ht="14.25" customHeight="1" x14ac:dyDescent="0.2">
      <c r="A10" s="92" t="s">
        <v>17</v>
      </c>
      <c r="B10" s="93">
        <v>559402</v>
      </c>
      <c r="C10" s="93">
        <v>3722</v>
      </c>
      <c r="D10" s="93">
        <v>7584</v>
      </c>
      <c r="E10" s="93">
        <v>10698</v>
      </c>
      <c r="F10" s="93">
        <v>338775</v>
      </c>
      <c r="G10" s="93">
        <v>2749</v>
      </c>
      <c r="H10" s="93">
        <v>191160</v>
      </c>
      <c r="I10" s="93">
        <v>4714</v>
      </c>
      <c r="J10" s="93">
        <f t="shared" ref="J10:J40" si="0">C10+D10+E10+F10+G10</f>
        <v>363528</v>
      </c>
      <c r="K10" s="100">
        <f t="shared" ref="K10:K40" si="1">J10/B10*100</f>
        <v>64.985109098644628</v>
      </c>
      <c r="L10" s="93">
        <f t="shared" ref="L10:L40" si="2">_xlfn.RANK.EQ(K10,K$9:K$40,0)</f>
        <v>4</v>
      </c>
    </row>
    <row r="11" spans="1:12" s="94" customFormat="1" ht="14.25" customHeight="1" x14ac:dyDescent="0.2">
      <c r="A11" s="92" t="s">
        <v>18</v>
      </c>
      <c r="B11" s="93">
        <v>104341</v>
      </c>
      <c r="C11" s="93">
        <v>444</v>
      </c>
      <c r="D11" s="93">
        <v>9531</v>
      </c>
      <c r="E11" s="93">
        <v>23579</v>
      </c>
      <c r="F11" s="93">
        <v>8949</v>
      </c>
      <c r="G11" s="93">
        <v>487</v>
      </c>
      <c r="H11" s="93">
        <v>60534</v>
      </c>
      <c r="I11" s="93">
        <v>817</v>
      </c>
      <c r="J11" s="93">
        <f t="shared" si="0"/>
        <v>42990</v>
      </c>
      <c r="K11" s="100">
        <f t="shared" si="1"/>
        <v>41.201445261210843</v>
      </c>
      <c r="L11" s="93">
        <f t="shared" si="2"/>
        <v>10</v>
      </c>
    </row>
    <row r="12" spans="1:12" s="94" customFormat="1" ht="14.25" customHeight="1" x14ac:dyDescent="0.2">
      <c r="A12" s="92" t="s">
        <v>19</v>
      </c>
      <c r="B12" s="93">
        <v>156125</v>
      </c>
      <c r="C12" s="93">
        <v>415</v>
      </c>
      <c r="D12" s="93">
        <v>23043</v>
      </c>
      <c r="E12" s="93">
        <v>48667</v>
      </c>
      <c r="F12" s="93">
        <v>15853</v>
      </c>
      <c r="G12" s="93">
        <v>779</v>
      </c>
      <c r="H12" s="93">
        <v>66694</v>
      </c>
      <c r="I12" s="93">
        <v>674</v>
      </c>
      <c r="J12" s="93">
        <f t="shared" si="0"/>
        <v>88757</v>
      </c>
      <c r="K12" s="100">
        <f t="shared" si="1"/>
        <v>56.849959967974385</v>
      </c>
      <c r="L12" s="93">
        <f t="shared" si="2"/>
        <v>7</v>
      </c>
    </row>
    <row r="13" spans="1:12" s="94" customFormat="1" ht="14.25" customHeight="1" x14ac:dyDescent="0.2">
      <c r="A13" s="92" t="s">
        <v>20</v>
      </c>
      <c r="B13" s="93">
        <v>539169</v>
      </c>
      <c r="C13" s="93">
        <v>1715</v>
      </c>
      <c r="D13" s="93">
        <v>7876</v>
      </c>
      <c r="E13" s="93">
        <v>43644</v>
      </c>
      <c r="F13" s="93">
        <v>61703</v>
      </c>
      <c r="G13" s="93">
        <v>4395</v>
      </c>
      <c r="H13" s="93">
        <v>417091</v>
      </c>
      <c r="I13" s="93">
        <v>2745</v>
      </c>
      <c r="J13" s="93">
        <f t="shared" si="0"/>
        <v>119333</v>
      </c>
      <c r="K13" s="100">
        <f t="shared" si="1"/>
        <v>22.132763567638346</v>
      </c>
      <c r="L13" s="93">
        <f t="shared" si="2"/>
        <v>26</v>
      </c>
    </row>
    <row r="14" spans="1:12" s="94" customFormat="1" ht="14.25" customHeight="1" x14ac:dyDescent="0.2">
      <c r="A14" s="92" t="s">
        <v>21</v>
      </c>
      <c r="B14" s="93">
        <v>124714</v>
      </c>
      <c r="C14" s="93">
        <v>299</v>
      </c>
      <c r="D14" s="93">
        <v>5632</v>
      </c>
      <c r="E14" s="93">
        <v>28628</v>
      </c>
      <c r="F14" s="93">
        <v>1094</v>
      </c>
      <c r="G14" s="93">
        <v>12571</v>
      </c>
      <c r="H14" s="93">
        <v>75867</v>
      </c>
      <c r="I14" s="93">
        <v>623</v>
      </c>
      <c r="J14" s="93">
        <f t="shared" si="0"/>
        <v>48224</v>
      </c>
      <c r="K14" s="100">
        <f t="shared" si="1"/>
        <v>38.667671632695608</v>
      </c>
      <c r="L14" s="93">
        <f t="shared" si="2"/>
        <v>12</v>
      </c>
    </row>
    <row r="15" spans="1:12" s="94" customFormat="1" ht="14.25" customHeight="1" x14ac:dyDescent="0.2">
      <c r="A15" s="92" t="s">
        <v>22</v>
      </c>
      <c r="B15" s="93">
        <v>778845</v>
      </c>
      <c r="C15" s="93">
        <v>1880</v>
      </c>
      <c r="D15" s="93">
        <v>42945</v>
      </c>
      <c r="E15" s="93">
        <v>390005</v>
      </c>
      <c r="F15" s="93">
        <v>27142</v>
      </c>
      <c r="G15" s="93">
        <v>131847</v>
      </c>
      <c r="H15" s="93">
        <v>180614</v>
      </c>
      <c r="I15" s="93">
        <v>4412</v>
      </c>
      <c r="J15" s="93">
        <f t="shared" si="0"/>
        <v>593819</v>
      </c>
      <c r="K15" s="100">
        <f t="shared" si="1"/>
        <v>76.243540113886581</v>
      </c>
      <c r="L15" s="93">
        <f t="shared" si="2"/>
        <v>1</v>
      </c>
    </row>
    <row r="16" spans="1:12" s="94" customFormat="1" ht="14.25" customHeight="1" x14ac:dyDescent="0.2">
      <c r="A16" s="92" t="s">
        <v>23</v>
      </c>
      <c r="B16" s="93">
        <v>733379</v>
      </c>
      <c r="C16" s="93">
        <v>2668</v>
      </c>
      <c r="D16" s="93">
        <v>16142</v>
      </c>
      <c r="E16" s="93">
        <v>173328</v>
      </c>
      <c r="F16" s="93">
        <v>171716</v>
      </c>
      <c r="G16" s="93">
        <v>2115</v>
      </c>
      <c r="H16" s="93">
        <v>362882</v>
      </c>
      <c r="I16" s="93">
        <v>4528</v>
      </c>
      <c r="J16" s="93">
        <f t="shared" si="0"/>
        <v>365969</v>
      </c>
      <c r="K16" s="100">
        <f t="shared" si="1"/>
        <v>49.901756117914474</v>
      </c>
      <c r="L16" s="93">
        <f t="shared" si="2"/>
        <v>8</v>
      </c>
    </row>
    <row r="17" spans="1:12" s="94" customFormat="1" ht="14.25" customHeight="1" x14ac:dyDescent="0.2">
      <c r="A17" s="92" t="s">
        <v>52</v>
      </c>
      <c r="B17" s="93">
        <v>2103752</v>
      </c>
      <c r="C17" s="93">
        <v>1542</v>
      </c>
      <c r="D17" s="93">
        <v>70118</v>
      </c>
      <c r="E17" s="93">
        <v>188389</v>
      </c>
      <c r="F17" s="93">
        <v>3263</v>
      </c>
      <c r="G17" s="93">
        <v>2233</v>
      </c>
      <c r="H17" s="93">
        <v>1823796</v>
      </c>
      <c r="I17" s="93">
        <v>14411</v>
      </c>
      <c r="J17" s="93">
        <f t="shared" si="0"/>
        <v>265545</v>
      </c>
      <c r="K17" s="100">
        <f t="shared" si="1"/>
        <v>12.622447893097666</v>
      </c>
      <c r="L17" s="93">
        <f t="shared" si="2"/>
        <v>31</v>
      </c>
    </row>
    <row r="18" spans="1:12" s="94" customFormat="1" ht="14.25" customHeight="1" x14ac:dyDescent="0.2">
      <c r="A18" s="92" t="s">
        <v>25</v>
      </c>
      <c r="B18" s="93">
        <v>322288</v>
      </c>
      <c r="C18" s="93">
        <v>1504</v>
      </c>
      <c r="D18" s="93">
        <v>10615</v>
      </c>
      <c r="E18" s="93">
        <v>37030</v>
      </c>
      <c r="F18" s="93">
        <v>35600</v>
      </c>
      <c r="G18" s="93">
        <v>11358</v>
      </c>
      <c r="H18" s="93">
        <v>224064</v>
      </c>
      <c r="I18" s="93">
        <v>2117</v>
      </c>
      <c r="J18" s="93">
        <f t="shared" si="0"/>
        <v>96107</v>
      </c>
      <c r="K18" s="100">
        <f t="shared" si="1"/>
        <v>29.820222906220522</v>
      </c>
      <c r="L18" s="93">
        <f t="shared" si="2"/>
        <v>21</v>
      </c>
    </row>
    <row r="19" spans="1:12" s="94" customFormat="1" ht="14.25" customHeight="1" x14ac:dyDescent="0.2">
      <c r="A19" s="92" t="s">
        <v>26</v>
      </c>
      <c r="B19" s="93">
        <v>918822</v>
      </c>
      <c r="C19" s="93">
        <v>1154</v>
      </c>
      <c r="D19" s="93">
        <v>20729</v>
      </c>
      <c r="E19" s="93">
        <v>148151</v>
      </c>
      <c r="F19" s="93">
        <v>3407</v>
      </c>
      <c r="G19" s="93">
        <v>87072</v>
      </c>
      <c r="H19" s="93">
        <v>651221</v>
      </c>
      <c r="I19" s="93">
        <v>7088</v>
      </c>
      <c r="J19" s="93">
        <f t="shared" si="0"/>
        <v>260513</v>
      </c>
      <c r="K19" s="100">
        <f t="shared" si="1"/>
        <v>28.352934518328905</v>
      </c>
      <c r="L19" s="93">
        <f t="shared" si="2"/>
        <v>22</v>
      </c>
    </row>
    <row r="20" spans="1:12" s="94" customFormat="1" ht="14.25" customHeight="1" x14ac:dyDescent="0.2">
      <c r="A20" s="92" t="s">
        <v>27</v>
      </c>
      <c r="B20" s="93">
        <v>651149</v>
      </c>
      <c r="C20" s="93">
        <v>2096</v>
      </c>
      <c r="D20" s="93">
        <v>127401</v>
      </c>
      <c r="E20" s="93">
        <v>101162</v>
      </c>
      <c r="F20" s="93">
        <v>16501</v>
      </c>
      <c r="G20" s="93">
        <v>161208</v>
      </c>
      <c r="H20" s="93">
        <v>238218</v>
      </c>
      <c r="I20" s="93">
        <v>4563</v>
      </c>
      <c r="J20" s="93">
        <f t="shared" si="0"/>
        <v>408368</v>
      </c>
      <c r="K20" s="100">
        <f t="shared" si="1"/>
        <v>62.714985356654161</v>
      </c>
      <c r="L20" s="93">
        <f t="shared" si="2"/>
        <v>5</v>
      </c>
    </row>
    <row r="21" spans="1:12" s="94" customFormat="1" ht="14.25" customHeight="1" x14ac:dyDescent="0.2">
      <c r="A21" s="92" t="s">
        <v>28</v>
      </c>
      <c r="B21" s="93">
        <v>491482</v>
      </c>
      <c r="C21" s="93">
        <v>783</v>
      </c>
      <c r="D21" s="93">
        <v>20216</v>
      </c>
      <c r="E21" s="93">
        <v>145213</v>
      </c>
      <c r="F21" s="93">
        <v>6579</v>
      </c>
      <c r="G21" s="93">
        <v>13404</v>
      </c>
      <c r="H21" s="93">
        <v>303843</v>
      </c>
      <c r="I21" s="93">
        <v>1444</v>
      </c>
      <c r="J21" s="93">
        <f t="shared" si="0"/>
        <v>186195</v>
      </c>
      <c r="K21" s="100">
        <f t="shared" si="1"/>
        <v>37.884398614801761</v>
      </c>
      <c r="L21" s="93">
        <f t="shared" si="2"/>
        <v>14</v>
      </c>
    </row>
    <row r="22" spans="1:12" s="94" customFormat="1" ht="14.25" customHeight="1" x14ac:dyDescent="0.2">
      <c r="A22" s="92" t="s">
        <v>29</v>
      </c>
      <c r="B22" s="93">
        <v>1378666</v>
      </c>
      <c r="C22" s="93">
        <v>1675</v>
      </c>
      <c r="D22" s="93">
        <v>14823</v>
      </c>
      <c r="E22" s="93">
        <v>85597</v>
      </c>
      <c r="F22" s="93">
        <v>8641</v>
      </c>
      <c r="G22" s="93">
        <v>92239</v>
      </c>
      <c r="H22" s="93">
        <v>1166376</v>
      </c>
      <c r="I22" s="93">
        <v>9315</v>
      </c>
      <c r="J22" s="93">
        <f t="shared" si="0"/>
        <v>202975</v>
      </c>
      <c r="K22" s="100">
        <f t="shared" si="1"/>
        <v>14.722565146308098</v>
      </c>
      <c r="L22" s="93">
        <f t="shared" si="2"/>
        <v>29</v>
      </c>
    </row>
    <row r="23" spans="1:12" s="94" customFormat="1" ht="14.25" customHeight="1" x14ac:dyDescent="0.2">
      <c r="A23" s="92" t="s">
        <v>30</v>
      </c>
      <c r="B23" s="93">
        <v>2743144</v>
      </c>
      <c r="C23" s="93">
        <v>2693</v>
      </c>
      <c r="D23" s="93">
        <v>177391</v>
      </c>
      <c r="E23" s="93">
        <v>364885</v>
      </c>
      <c r="F23" s="93">
        <v>10572</v>
      </c>
      <c r="G23" s="93">
        <v>124658</v>
      </c>
      <c r="H23" s="93">
        <v>2044414</v>
      </c>
      <c r="I23" s="93">
        <v>18531</v>
      </c>
      <c r="J23" s="93">
        <f t="shared" si="0"/>
        <v>680199</v>
      </c>
      <c r="K23" s="100">
        <f t="shared" si="1"/>
        <v>24.796328592301389</v>
      </c>
      <c r="L23" s="93">
        <f t="shared" si="2"/>
        <v>25</v>
      </c>
    </row>
    <row r="24" spans="1:12" s="94" customFormat="1" ht="14.25" customHeight="1" x14ac:dyDescent="0.2">
      <c r="A24" s="92" t="s">
        <v>31</v>
      </c>
      <c r="B24" s="93">
        <v>846333</v>
      </c>
      <c r="C24" s="93">
        <v>1513</v>
      </c>
      <c r="D24" s="93">
        <v>113781</v>
      </c>
      <c r="E24" s="93">
        <v>115577</v>
      </c>
      <c r="F24" s="93">
        <v>8684</v>
      </c>
      <c r="G24" s="93">
        <v>135555</v>
      </c>
      <c r="H24" s="93">
        <v>466590</v>
      </c>
      <c r="I24" s="93">
        <v>4633</v>
      </c>
      <c r="J24" s="93">
        <f t="shared" si="0"/>
        <v>375110</v>
      </c>
      <c r="K24" s="100">
        <f t="shared" si="1"/>
        <v>44.321797684835637</v>
      </c>
      <c r="L24" s="93">
        <f t="shared" si="2"/>
        <v>9</v>
      </c>
    </row>
    <row r="25" spans="1:12" s="94" customFormat="1" ht="14.25" customHeight="1" x14ac:dyDescent="0.2">
      <c r="A25" s="92" t="s">
        <v>32</v>
      </c>
      <c r="B25" s="93">
        <v>354035</v>
      </c>
      <c r="C25" s="93">
        <v>340</v>
      </c>
      <c r="D25" s="93">
        <v>25413</v>
      </c>
      <c r="E25" s="93">
        <v>80717</v>
      </c>
      <c r="F25" s="93">
        <v>1175</v>
      </c>
      <c r="G25" s="93">
        <v>8107</v>
      </c>
      <c r="H25" s="93">
        <v>235861</v>
      </c>
      <c r="I25" s="93">
        <v>2422</v>
      </c>
      <c r="J25" s="93">
        <f t="shared" si="0"/>
        <v>115752</v>
      </c>
      <c r="K25" s="100">
        <f t="shared" si="1"/>
        <v>32.695072521078423</v>
      </c>
      <c r="L25" s="93">
        <f t="shared" si="2"/>
        <v>18</v>
      </c>
    </row>
    <row r="26" spans="1:12" s="94" customFormat="1" ht="14.25" customHeight="1" x14ac:dyDescent="0.2">
      <c r="A26" s="92" t="s">
        <v>33</v>
      </c>
      <c r="B26" s="93">
        <v>219181</v>
      </c>
      <c r="C26" s="93">
        <v>336</v>
      </c>
      <c r="D26" s="93">
        <v>8600</v>
      </c>
      <c r="E26" s="93">
        <v>37837</v>
      </c>
      <c r="F26" s="93">
        <v>8365</v>
      </c>
      <c r="G26" s="93">
        <v>16178</v>
      </c>
      <c r="H26" s="93">
        <v>147042</v>
      </c>
      <c r="I26" s="93">
        <v>823</v>
      </c>
      <c r="J26" s="93">
        <f t="shared" si="0"/>
        <v>71316</v>
      </c>
      <c r="K26" s="100">
        <f t="shared" si="1"/>
        <v>32.537491844639824</v>
      </c>
      <c r="L26" s="93">
        <f t="shared" si="2"/>
        <v>19</v>
      </c>
    </row>
    <row r="27" spans="1:12" s="94" customFormat="1" ht="14.25" customHeight="1" x14ac:dyDescent="0.2">
      <c r="A27" s="92" t="s">
        <v>34</v>
      </c>
      <c r="B27" s="93">
        <v>878600</v>
      </c>
      <c r="C27" s="93">
        <v>1862</v>
      </c>
      <c r="D27" s="93">
        <v>7856</v>
      </c>
      <c r="E27" s="93">
        <v>107702</v>
      </c>
      <c r="F27" s="93">
        <v>6705</v>
      </c>
      <c r="G27" s="93">
        <v>1232</v>
      </c>
      <c r="H27" s="93">
        <v>749178</v>
      </c>
      <c r="I27" s="93">
        <v>4065</v>
      </c>
      <c r="J27" s="93">
        <f t="shared" si="0"/>
        <v>125357</v>
      </c>
      <c r="K27" s="100">
        <f t="shared" si="1"/>
        <v>14.267812428864101</v>
      </c>
      <c r="L27" s="93">
        <f t="shared" si="2"/>
        <v>30</v>
      </c>
    </row>
    <row r="28" spans="1:12" s="94" customFormat="1" ht="14.25" customHeight="1" x14ac:dyDescent="0.2">
      <c r="A28" s="92" t="s">
        <v>35</v>
      </c>
      <c r="B28" s="93">
        <v>738087</v>
      </c>
      <c r="C28" s="93">
        <v>2173</v>
      </c>
      <c r="D28" s="93">
        <v>35256</v>
      </c>
      <c r="E28" s="93">
        <v>281393</v>
      </c>
      <c r="F28" s="93">
        <v>51717</v>
      </c>
      <c r="G28" s="93">
        <v>122081</v>
      </c>
      <c r="H28" s="93">
        <v>242127</v>
      </c>
      <c r="I28" s="93">
        <v>3340</v>
      </c>
      <c r="J28" s="93">
        <f t="shared" si="0"/>
        <v>492620</v>
      </c>
      <c r="K28" s="100">
        <f t="shared" si="1"/>
        <v>66.742809452002277</v>
      </c>
      <c r="L28" s="93">
        <f t="shared" si="2"/>
        <v>3</v>
      </c>
    </row>
    <row r="29" spans="1:12" s="94" customFormat="1" ht="14.25" customHeight="1" x14ac:dyDescent="0.2">
      <c r="A29" s="92" t="s">
        <v>36</v>
      </c>
      <c r="B29" s="93">
        <v>1028692</v>
      </c>
      <c r="C29" s="93">
        <v>1705</v>
      </c>
      <c r="D29" s="93">
        <v>112751</v>
      </c>
      <c r="E29" s="93">
        <v>181312</v>
      </c>
      <c r="F29" s="93">
        <v>11485</v>
      </c>
      <c r="G29" s="93">
        <v>85458</v>
      </c>
      <c r="H29" s="93">
        <v>630314</v>
      </c>
      <c r="I29" s="93">
        <v>5667</v>
      </c>
      <c r="J29" s="93">
        <f t="shared" si="0"/>
        <v>392711</v>
      </c>
      <c r="K29" s="100">
        <f t="shared" si="1"/>
        <v>38.175761063564217</v>
      </c>
      <c r="L29" s="93">
        <f t="shared" si="2"/>
        <v>13</v>
      </c>
    </row>
    <row r="30" spans="1:12" s="94" customFormat="1" ht="14.25" customHeight="1" x14ac:dyDescent="0.2">
      <c r="A30" s="92" t="s">
        <v>62</v>
      </c>
      <c r="B30" s="93">
        <v>295143</v>
      </c>
      <c r="C30" s="93">
        <v>367</v>
      </c>
      <c r="D30" s="93">
        <v>5837</v>
      </c>
      <c r="E30" s="93">
        <v>65396</v>
      </c>
      <c r="F30" s="93">
        <v>1530</v>
      </c>
      <c r="G30" s="93">
        <v>6880</v>
      </c>
      <c r="H30" s="93">
        <v>213067</v>
      </c>
      <c r="I30" s="93">
        <v>2066</v>
      </c>
      <c r="J30" s="93">
        <f t="shared" si="0"/>
        <v>80010</v>
      </c>
      <c r="K30" s="100">
        <f t="shared" si="1"/>
        <v>27.108892977302528</v>
      </c>
      <c r="L30" s="93">
        <f t="shared" si="2"/>
        <v>23</v>
      </c>
    </row>
    <row r="31" spans="1:12" s="94" customFormat="1" ht="14.25" customHeight="1" x14ac:dyDescent="0.2">
      <c r="A31" s="92" t="s">
        <v>38</v>
      </c>
      <c r="B31" s="93">
        <v>210482</v>
      </c>
      <c r="C31" s="93">
        <v>486</v>
      </c>
      <c r="D31" s="93">
        <v>40419</v>
      </c>
      <c r="E31" s="93">
        <v>9045</v>
      </c>
      <c r="F31" s="93">
        <v>21568</v>
      </c>
      <c r="G31" s="93">
        <v>243</v>
      </c>
      <c r="H31" s="93">
        <v>137480</v>
      </c>
      <c r="I31" s="93">
        <v>1241</v>
      </c>
      <c r="J31" s="93">
        <f t="shared" si="0"/>
        <v>71761</v>
      </c>
      <c r="K31" s="100">
        <f t="shared" si="1"/>
        <v>34.09365171368573</v>
      </c>
      <c r="L31" s="93">
        <f t="shared" si="2"/>
        <v>16</v>
      </c>
    </row>
    <row r="32" spans="1:12" s="94" customFormat="1" ht="14.25" customHeight="1" x14ac:dyDescent="0.2">
      <c r="A32" s="92" t="s">
        <v>39</v>
      </c>
      <c r="B32" s="93">
        <v>489828</v>
      </c>
      <c r="C32" s="93">
        <v>1706</v>
      </c>
      <c r="D32" s="93">
        <v>13264</v>
      </c>
      <c r="E32" s="93">
        <v>102673</v>
      </c>
      <c r="F32" s="93">
        <v>41223</v>
      </c>
      <c r="G32" s="93">
        <v>2275</v>
      </c>
      <c r="H32" s="93">
        <v>325999</v>
      </c>
      <c r="I32" s="93">
        <v>2688</v>
      </c>
      <c r="J32" s="93">
        <f t="shared" si="0"/>
        <v>161141</v>
      </c>
      <c r="K32" s="100">
        <f t="shared" si="1"/>
        <v>32.897466049307106</v>
      </c>
      <c r="L32" s="93">
        <f t="shared" si="2"/>
        <v>17</v>
      </c>
    </row>
    <row r="33" spans="1:12" s="94" customFormat="1" ht="14.25" customHeight="1" x14ac:dyDescent="0.2">
      <c r="A33" s="98" t="s">
        <v>40</v>
      </c>
      <c r="B33" s="99">
        <v>572816</v>
      </c>
      <c r="C33" s="99">
        <v>1056</v>
      </c>
      <c r="D33" s="99">
        <v>41444</v>
      </c>
      <c r="E33" s="99">
        <v>32438</v>
      </c>
      <c r="F33" s="99">
        <v>6761</v>
      </c>
      <c r="G33" s="99">
        <v>12584</v>
      </c>
      <c r="H33" s="99">
        <v>475717</v>
      </c>
      <c r="I33" s="99">
        <v>2816</v>
      </c>
      <c r="J33" s="99">
        <f t="shared" si="0"/>
        <v>94283</v>
      </c>
      <c r="K33" s="101">
        <f t="shared" si="1"/>
        <v>16.45956118544175</v>
      </c>
      <c r="L33" s="99">
        <f t="shared" si="2"/>
        <v>28</v>
      </c>
    </row>
    <row r="34" spans="1:12" s="94" customFormat="1" ht="14.25" customHeight="1" x14ac:dyDescent="0.2">
      <c r="A34" s="92" t="s">
        <v>41</v>
      </c>
      <c r="B34" s="93">
        <v>527427</v>
      </c>
      <c r="C34" s="93">
        <v>2896</v>
      </c>
      <c r="D34" s="93">
        <v>47493</v>
      </c>
      <c r="E34" s="93">
        <v>124305</v>
      </c>
      <c r="F34" s="93">
        <v>37404</v>
      </c>
      <c r="G34" s="93">
        <v>938</v>
      </c>
      <c r="H34" s="93">
        <v>311797</v>
      </c>
      <c r="I34" s="93">
        <v>2594</v>
      </c>
      <c r="J34" s="93">
        <f t="shared" si="0"/>
        <v>213036</v>
      </c>
      <c r="K34" s="100">
        <f t="shared" si="1"/>
        <v>40.391561296634414</v>
      </c>
      <c r="L34" s="93">
        <f t="shared" si="2"/>
        <v>11</v>
      </c>
    </row>
    <row r="35" spans="1:12" s="94" customFormat="1" ht="14.25" customHeight="1" x14ac:dyDescent="0.2">
      <c r="A35" s="92" t="s">
        <v>42</v>
      </c>
      <c r="B35" s="93">
        <v>410388</v>
      </c>
      <c r="C35" s="93">
        <v>2431</v>
      </c>
      <c r="D35" s="93">
        <v>7574</v>
      </c>
      <c r="E35" s="93">
        <v>215996</v>
      </c>
      <c r="F35" s="93">
        <v>16408</v>
      </c>
      <c r="G35" s="93">
        <v>45196</v>
      </c>
      <c r="H35" s="93">
        <v>121010</v>
      </c>
      <c r="I35" s="93">
        <v>1773</v>
      </c>
      <c r="J35" s="93">
        <f t="shared" si="0"/>
        <v>287605</v>
      </c>
      <c r="K35" s="100">
        <f t="shared" si="1"/>
        <v>70.081240192208355</v>
      </c>
      <c r="L35" s="93">
        <f t="shared" si="2"/>
        <v>2</v>
      </c>
    </row>
    <row r="36" spans="1:12" s="94" customFormat="1" ht="14.25" customHeight="1" x14ac:dyDescent="0.2">
      <c r="A36" s="92" t="s">
        <v>43</v>
      </c>
      <c r="B36" s="93">
        <v>677489</v>
      </c>
      <c r="C36" s="93">
        <v>2969</v>
      </c>
      <c r="D36" s="93">
        <v>30021</v>
      </c>
      <c r="E36" s="93">
        <v>158336</v>
      </c>
      <c r="F36" s="93">
        <v>37870</v>
      </c>
      <c r="G36" s="93">
        <v>3206</v>
      </c>
      <c r="H36" s="93">
        <v>441114</v>
      </c>
      <c r="I36" s="93">
        <v>3973</v>
      </c>
      <c r="J36" s="93">
        <f t="shared" si="0"/>
        <v>232402</v>
      </c>
      <c r="K36" s="100">
        <f t="shared" si="1"/>
        <v>34.303435184925512</v>
      </c>
      <c r="L36" s="93">
        <f t="shared" si="2"/>
        <v>15</v>
      </c>
    </row>
    <row r="37" spans="1:12" s="94" customFormat="1" ht="14.25" customHeight="1" x14ac:dyDescent="0.2">
      <c r="A37" s="92" t="s">
        <v>44</v>
      </c>
      <c r="B37" s="93">
        <v>193288</v>
      </c>
      <c r="C37" s="93">
        <v>180</v>
      </c>
      <c r="D37" s="93">
        <v>10436</v>
      </c>
      <c r="E37" s="93">
        <v>24995</v>
      </c>
      <c r="F37" s="93">
        <v>1165</v>
      </c>
      <c r="G37" s="93">
        <v>4436</v>
      </c>
      <c r="H37" s="93">
        <v>150637</v>
      </c>
      <c r="I37" s="93">
        <v>1439</v>
      </c>
      <c r="J37" s="93">
        <f t="shared" si="0"/>
        <v>41212</v>
      </c>
      <c r="K37" s="100">
        <f t="shared" si="1"/>
        <v>21.321551260295518</v>
      </c>
      <c r="L37" s="93">
        <f t="shared" si="2"/>
        <v>27</v>
      </c>
    </row>
    <row r="38" spans="1:12" s="94" customFormat="1" ht="14.25" customHeight="1" x14ac:dyDescent="0.2">
      <c r="A38" s="92" t="s">
        <v>61</v>
      </c>
      <c r="B38" s="93">
        <v>1597311</v>
      </c>
      <c r="C38" s="93">
        <v>3282</v>
      </c>
      <c r="D38" s="93">
        <v>191060</v>
      </c>
      <c r="E38" s="93">
        <v>633133</v>
      </c>
      <c r="F38" s="93">
        <v>90433</v>
      </c>
      <c r="G38" s="93">
        <v>51618</v>
      </c>
      <c r="H38" s="93">
        <v>621753</v>
      </c>
      <c r="I38" s="93">
        <v>6032</v>
      </c>
      <c r="J38" s="93">
        <f t="shared" si="0"/>
        <v>969526</v>
      </c>
      <c r="K38" s="100">
        <f t="shared" si="1"/>
        <v>60.69738454189573</v>
      </c>
      <c r="L38" s="93">
        <f t="shared" si="2"/>
        <v>6</v>
      </c>
    </row>
    <row r="39" spans="1:12" s="94" customFormat="1" ht="14.25" customHeight="1" x14ac:dyDescent="0.2">
      <c r="A39" s="92" t="s">
        <v>46</v>
      </c>
      <c r="B39" s="93">
        <v>371242</v>
      </c>
      <c r="C39" s="93">
        <v>492</v>
      </c>
      <c r="D39" s="93">
        <v>37793</v>
      </c>
      <c r="E39" s="93">
        <v>35468</v>
      </c>
      <c r="F39" s="93">
        <v>43003</v>
      </c>
      <c r="G39" s="93">
        <v>837</v>
      </c>
      <c r="H39" s="93">
        <v>252229</v>
      </c>
      <c r="I39" s="93">
        <v>1420</v>
      </c>
      <c r="J39" s="93">
        <f t="shared" si="0"/>
        <v>117593</v>
      </c>
      <c r="K39" s="100">
        <f t="shared" si="1"/>
        <v>31.675564725973892</v>
      </c>
      <c r="L39" s="93">
        <f t="shared" si="2"/>
        <v>20</v>
      </c>
    </row>
    <row r="40" spans="1:12" s="94" customFormat="1" ht="14.25" customHeight="1" x14ac:dyDescent="0.2">
      <c r="A40" s="92" t="s">
        <v>47</v>
      </c>
      <c r="B40" s="93">
        <v>298217</v>
      </c>
      <c r="C40" s="93">
        <v>1149</v>
      </c>
      <c r="D40" s="93">
        <v>2492</v>
      </c>
      <c r="E40" s="93">
        <v>54281</v>
      </c>
      <c r="F40" s="93">
        <v>15162</v>
      </c>
      <c r="G40" s="93">
        <v>1566</v>
      </c>
      <c r="H40" s="93">
        <v>222239</v>
      </c>
      <c r="I40" s="93">
        <v>1328</v>
      </c>
      <c r="J40" s="93">
        <f t="shared" si="0"/>
        <v>74650</v>
      </c>
      <c r="K40" s="100">
        <f t="shared" si="1"/>
        <v>25.032107492195284</v>
      </c>
      <c r="L40" s="93">
        <f t="shared" si="2"/>
        <v>24</v>
      </c>
    </row>
    <row r="41" spans="1:12" s="94" customFormat="1" ht="14.25" customHeight="1" x14ac:dyDescent="0.2">
      <c r="A41" s="94" t="s">
        <v>59</v>
      </c>
      <c r="B41" s="95"/>
      <c r="C41" s="95"/>
      <c r="D41" s="95"/>
      <c r="E41" s="95"/>
      <c r="F41" s="95"/>
      <c r="G41" s="95"/>
      <c r="H41" s="95"/>
      <c r="I41" s="95"/>
      <c r="J41" s="95"/>
      <c r="K41" s="96"/>
    </row>
    <row r="42" spans="1:12" s="94" customFormat="1" ht="14.25" customHeight="1" x14ac:dyDescent="0.2">
      <c r="A42" s="94" t="s">
        <v>58</v>
      </c>
      <c r="B42" s="95"/>
      <c r="C42" s="95"/>
      <c r="D42" s="95"/>
      <c r="E42" s="95"/>
      <c r="F42" s="95"/>
      <c r="G42" s="95"/>
      <c r="H42" s="95"/>
      <c r="I42" s="95"/>
      <c r="J42" s="95"/>
      <c r="K42" s="96"/>
    </row>
    <row r="43" spans="1:12" s="94" customFormat="1" ht="14.25" customHeight="1" x14ac:dyDescent="0.2">
      <c r="A43" s="94" t="s">
        <v>57</v>
      </c>
      <c r="B43" s="95"/>
      <c r="C43" s="95"/>
      <c r="D43" s="95"/>
      <c r="E43" s="95"/>
      <c r="F43" s="95"/>
      <c r="G43" s="95"/>
      <c r="H43" s="95"/>
      <c r="I43" s="95"/>
      <c r="J43" s="95"/>
      <c r="K43" s="96"/>
    </row>
    <row r="44" spans="1:12" s="94" customFormat="1" ht="12.75" customHeight="1" x14ac:dyDescent="0.2">
      <c r="A44" s="92" t="s">
        <v>56</v>
      </c>
      <c r="B44" s="95"/>
      <c r="C44" s="95"/>
      <c r="D44" s="95"/>
      <c r="E44" s="95"/>
      <c r="F44" s="95"/>
      <c r="G44" s="95"/>
      <c r="H44" s="95"/>
      <c r="I44" s="95"/>
      <c r="J44" s="95"/>
      <c r="K44" s="96"/>
    </row>
    <row r="45" spans="1:12" s="94" customFormat="1" ht="12.75" customHeight="1" x14ac:dyDescent="0.2">
      <c r="A45" s="94" t="s">
        <v>68</v>
      </c>
    </row>
    <row r="46" spans="1:12" s="97" customFormat="1" ht="12.75" customHeight="1" x14ac:dyDescent="0.2"/>
    <row r="47" spans="1:12" s="97" customFormat="1" x14ac:dyDescent="0.2"/>
  </sheetData>
  <sheetProtection formatColumns="0" formatRows="0" autoFilter="0" pivotTables="0"/>
  <mergeCells count="7">
    <mergeCell ref="J6:J7"/>
    <mergeCell ref="K6:K7"/>
    <mergeCell ref="L6:L7"/>
    <mergeCell ref="H4:I4"/>
    <mergeCell ref="A6:A7"/>
    <mergeCell ref="B6:B7"/>
    <mergeCell ref="C6:I6"/>
  </mergeCells>
  <printOptions gridLinesSet="0"/>
  <pageMargins left="0.75" right="0.75" top="1" bottom="1" header="0.511811024" footer="0.511811024"/>
  <pageSetup paperSize="9" orientation="portrait" r:id="rId1"/>
  <headerFooter alignWithMargins="0">
    <oddHeader>&amp;A</oddHead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showGridLines="0" workbookViewId="0">
      <selection activeCell="C30" sqref="C30"/>
    </sheetView>
  </sheetViews>
  <sheetFormatPr baseColWidth="10" defaultRowHeight="12.75" x14ac:dyDescent="0.2"/>
  <cols>
    <col min="1" max="1" width="30.7109375" style="1" customWidth="1"/>
    <col min="2" max="2" width="25.7109375" style="11" bestFit="1" customWidth="1"/>
    <col min="3" max="3" width="14.85546875" style="12" bestFit="1" customWidth="1"/>
    <col min="4" max="4" width="12.85546875" style="12" bestFit="1" customWidth="1"/>
    <col min="5" max="5" width="11.85546875" style="12" bestFit="1" customWidth="1"/>
    <col min="6" max="6" width="14" style="12" bestFit="1" customWidth="1"/>
    <col min="7" max="7" width="10.42578125" style="12" customWidth="1"/>
    <col min="8" max="8" width="13.7109375" style="12" bestFit="1" customWidth="1"/>
    <col min="9" max="9" width="15.28515625" style="12" bestFit="1" customWidth="1"/>
    <col min="10" max="10" width="10.42578125" style="12" customWidth="1"/>
    <col min="11" max="11" width="30.5703125" style="12" bestFit="1" customWidth="1"/>
    <col min="12" max="12" width="12.140625" style="12" bestFit="1" customWidth="1"/>
    <col min="13" max="24" width="11.42578125" style="1"/>
    <col min="25" max="16384" width="11.42578125" style="14"/>
  </cols>
  <sheetData>
    <row r="1" spans="1:14" s="8" customFormat="1" x14ac:dyDescent="0.2"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4" s="8" customFormat="1" x14ac:dyDescent="0.2"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</row>
    <row r="4" spans="1:14" ht="13.5" x14ac:dyDescent="0.25">
      <c r="A4" s="3"/>
      <c r="L4" s="13"/>
    </row>
    <row r="5" spans="1:14" ht="15" x14ac:dyDescent="0.25">
      <c r="A5" s="32" t="s">
        <v>70</v>
      </c>
      <c r="L5" s="15"/>
    </row>
    <row r="6" spans="1:14" ht="12.75" customHeight="1" x14ac:dyDescent="0.4">
      <c r="A6" s="5"/>
    </row>
    <row r="7" spans="1:14" s="70" customFormat="1" ht="23.25" customHeight="1" x14ac:dyDescent="0.2">
      <c r="A7" s="77" t="s">
        <v>2</v>
      </c>
      <c r="B7" s="42" t="s">
        <v>71</v>
      </c>
      <c r="C7" s="78" t="s">
        <v>3</v>
      </c>
      <c r="D7" s="79"/>
      <c r="E7" s="79"/>
      <c r="F7" s="79"/>
      <c r="G7" s="79"/>
      <c r="H7" s="79"/>
      <c r="I7" s="79"/>
      <c r="J7" s="79"/>
      <c r="K7" s="79"/>
      <c r="L7" s="80"/>
      <c r="M7" s="44" t="s">
        <v>55</v>
      </c>
      <c r="N7" s="42" t="s">
        <v>54</v>
      </c>
    </row>
    <row r="8" spans="1:14" s="70" customFormat="1" ht="33" customHeight="1" x14ac:dyDescent="0.2">
      <c r="A8" s="81"/>
      <c r="B8" s="43"/>
      <c r="C8" s="82" t="s">
        <v>4</v>
      </c>
      <c r="D8" s="83" t="s">
        <v>5</v>
      </c>
      <c r="E8" s="83" t="s">
        <v>6</v>
      </c>
      <c r="F8" s="83" t="s">
        <v>7</v>
      </c>
      <c r="G8" s="83" t="s">
        <v>9</v>
      </c>
      <c r="H8" s="83" t="s">
        <v>10</v>
      </c>
      <c r="I8" s="83" t="s">
        <v>11</v>
      </c>
      <c r="J8" s="83" t="s">
        <v>12</v>
      </c>
      <c r="K8" s="83" t="s">
        <v>13</v>
      </c>
      <c r="L8" s="84" t="s">
        <v>14</v>
      </c>
      <c r="M8" s="44"/>
      <c r="N8" s="43"/>
    </row>
    <row r="9" spans="1:14" s="70" customFormat="1" ht="11.25" x14ac:dyDescent="0.2">
      <c r="A9" s="73" t="s">
        <v>15</v>
      </c>
      <c r="B9" s="74">
        <v>28643491</v>
      </c>
      <c r="C9" s="75">
        <v>0.11854351133386</v>
      </c>
      <c r="D9" s="75">
        <v>2.3389467436074698</v>
      </c>
      <c r="E9" s="75">
        <v>12.777157644646</v>
      </c>
      <c r="F9" s="75">
        <v>5.5127358603041703</v>
      </c>
      <c r="G9" s="75">
        <v>0.62908183922133998</v>
      </c>
      <c r="H9" s="75">
        <v>2.5690269387903801</v>
      </c>
      <c r="I9" s="75">
        <v>0.69218867211402002</v>
      </c>
      <c r="J9" s="75">
        <v>2.9061541416163199</v>
      </c>
      <c r="K9" s="75">
        <v>71.642000620664504</v>
      </c>
      <c r="L9" s="75">
        <v>0.81416402770178997</v>
      </c>
      <c r="M9" s="75">
        <f>SUBTOTAL(9,C9:J9)</f>
        <v>27.543835351633557</v>
      </c>
    </row>
    <row r="10" spans="1:14" s="71" customFormat="1" ht="11.25" x14ac:dyDescent="0.2">
      <c r="A10" s="73" t="s">
        <v>16</v>
      </c>
      <c r="B10" s="74">
        <v>293024</v>
      </c>
      <c r="C10" s="75">
        <v>0.10442830621382</v>
      </c>
      <c r="D10" s="75">
        <v>3.31030905318336E-2</v>
      </c>
      <c r="E10" s="75">
        <v>3.7601015616468199</v>
      </c>
      <c r="F10" s="75">
        <v>0.31806268428523998</v>
      </c>
      <c r="G10" s="75">
        <v>2.6618980015288899E-2</v>
      </c>
      <c r="H10" s="75">
        <v>0.11261876160313999</v>
      </c>
      <c r="I10" s="75">
        <v>0.23206290269738999</v>
      </c>
      <c r="J10" s="75">
        <v>0.31191984274325002</v>
      </c>
      <c r="K10" s="75">
        <v>94.862878126023801</v>
      </c>
      <c r="L10" s="75">
        <v>0.23820574423936999</v>
      </c>
      <c r="M10" s="75">
        <f t="shared" ref="M10:M41" si="0">SUBTOTAL(9,C10:J10)</f>
        <v>4.898916129736782</v>
      </c>
      <c r="N10" s="76">
        <f>_xlfn.RANK.EQ(M10,M$10:M$41,0)</f>
        <v>32</v>
      </c>
    </row>
    <row r="11" spans="1:14" s="71" customFormat="1" ht="11.25" x14ac:dyDescent="0.2">
      <c r="A11" s="73" t="s">
        <v>17</v>
      </c>
      <c r="B11" s="74">
        <v>869565</v>
      </c>
      <c r="C11" s="75">
        <v>0.60950015237502997</v>
      </c>
      <c r="D11" s="75">
        <v>0.39100009775001998</v>
      </c>
      <c r="E11" s="75">
        <v>1.8612754653188599</v>
      </c>
      <c r="F11" s="75">
        <v>0.30785507696376002</v>
      </c>
      <c r="G11" s="75">
        <v>9.1425022856249996E-2</v>
      </c>
      <c r="H11" s="75">
        <v>45.194666298666498</v>
      </c>
      <c r="I11" s="75">
        <v>0.17549004387250999</v>
      </c>
      <c r="J11" s="75">
        <v>0.33729508432376998</v>
      </c>
      <c r="K11" s="75">
        <v>49.5260273815068</v>
      </c>
      <c r="L11" s="75">
        <v>1.5054653763663399</v>
      </c>
      <c r="M11" s="75">
        <f t="shared" si="0"/>
        <v>48.968507242126698</v>
      </c>
      <c r="N11" s="76">
        <f t="shared" ref="N11:N41" si="1">_xlfn.RANK.EQ(M11,M$10:M$41,0)</f>
        <v>6</v>
      </c>
    </row>
    <row r="12" spans="1:14" s="70" customFormat="1" ht="11.25" x14ac:dyDescent="0.2">
      <c r="A12" s="73" t="s">
        <v>18</v>
      </c>
      <c r="B12" s="74">
        <v>185595</v>
      </c>
      <c r="C12" s="75">
        <v>0.33944879980602</v>
      </c>
      <c r="D12" s="75">
        <v>3.19405156388911</v>
      </c>
      <c r="E12" s="75">
        <v>10.0751636628141</v>
      </c>
      <c r="F12" s="75">
        <v>5.2038039817883002</v>
      </c>
      <c r="G12" s="75">
        <v>1.1654408793340301</v>
      </c>
      <c r="H12" s="75">
        <v>4.0345914491230896</v>
      </c>
      <c r="I12" s="75">
        <v>3.9871763786739997E-2</v>
      </c>
      <c r="J12" s="75">
        <v>0.17134082275922999</v>
      </c>
      <c r="K12" s="75">
        <v>74.825830437242303</v>
      </c>
      <c r="L12" s="75">
        <v>0.95045663945687997</v>
      </c>
      <c r="M12" s="75">
        <f t="shared" si="0"/>
        <v>24.223712923300624</v>
      </c>
      <c r="N12" s="76">
        <f t="shared" si="1"/>
        <v>17</v>
      </c>
    </row>
    <row r="13" spans="1:14" s="70" customFormat="1" ht="11.25" x14ac:dyDescent="0.2">
      <c r="A13" s="73" t="s">
        <v>19</v>
      </c>
      <c r="B13" s="74">
        <v>214072</v>
      </c>
      <c r="C13" s="75">
        <v>0.14481109159534999</v>
      </c>
      <c r="D13" s="75">
        <v>2.1604880600919301</v>
      </c>
      <c r="E13" s="75">
        <v>31.454370492170799</v>
      </c>
      <c r="F13" s="75">
        <v>8.9278373631301609</v>
      </c>
      <c r="G13" s="75">
        <v>3.4030606524907498</v>
      </c>
      <c r="H13" s="75">
        <v>9.2959378153139996E-2</v>
      </c>
      <c r="I13" s="75">
        <v>0.17704323778914999</v>
      </c>
      <c r="J13" s="75">
        <v>0.44237452819612</v>
      </c>
      <c r="K13" s="75">
        <v>52.714507268582501</v>
      </c>
      <c r="L13" s="75">
        <v>0.48254792779999001</v>
      </c>
      <c r="M13" s="75">
        <f t="shared" si="0"/>
        <v>46.8029448036174</v>
      </c>
      <c r="N13" s="76">
        <f t="shared" si="1"/>
        <v>7</v>
      </c>
    </row>
    <row r="14" spans="1:14" s="70" customFormat="1" ht="11.25" x14ac:dyDescent="0.2">
      <c r="A14" s="73" t="s">
        <v>20</v>
      </c>
      <c r="B14" s="74">
        <v>736427</v>
      </c>
      <c r="C14" s="75">
        <v>8.731347438374E-2</v>
      </c>
      <c r="D14" s="75">
        <v>0.56760547888655999</v>
      </c>
      <c r="E14" s="75">
        <v>6.1723701059303897</v>
      </c>
      <c r="F14" s="75">
        <v>0.28570381042519999</v>
      </c>
      <c r="G14" s="75">
        <v>0.17503432112076001</v>
      </c>
      <c r="H14" s="75">
        <v>5.76051665677657</v>
      </c>
      <c r="I14" s="75">
        <v>7.7539253721006904</v>
      </c>
      <c r="J14" s="75">
        <v>0.76463790708378998</v>
      </c>
      <c r="K14" s="75">
        <v>77.830117581240202</v>
      </c>
      <c r="L14" s="75">
        <v>0.60277529205201996</v>
      </c>
      <c r="M14" s="75">
        <f t="shared" si="0"/>
        <v>21.5671071267077</v>
      </c>
      <c r="N14" s="76">
        <f t="shared" si="1"/>
        <v>20</v>
      </c>
    </row>
    <row r="15" spans="1:14" s="70" customFormat="1" ht="11.25" x14ac:dyDescent="0.2">
      <c r="A15" s="73" t="s">
        <v>21</v>
      </c>
      <c r="B15" s="74">
        <v>180866</v>
      </c>
      <c r="C15" s="75">
        <v>0.16642154965554001</v>
      </c>
      <c r="D15" s="75">
        <v>1.4397399179503001</v>
      </c>
      <c r="E15" s="75">
        <v>1.1091084006944301</v>
      </c>
      <c r="F15" s="75">
        <v>21.9090376300686</v>
      </c>
      <c r="G15" s="75">
        <v>0.20125396702531001</v>
      </c>
      <c r="H15" s="75">
        <v>0.44895115721030998</v>
      </c>
      <c r="I15" s="75">
        <v>6.4688775115270006E-2</v>
      </c>
      <c r="J15" s="75">
        <v>3.5341081242466799</v>
      </c>
      <c r="K15" s="75">
        <v>70.841396392909601</v>
      </c>
      <c r="L15" s="75">
        <v>0.28529408512379001</v>
      </c>
      <c r="M15" s="75">
        <f t="shared" si="0"/>
        <v>28.873309521966437</v>
      </c>
      <c r="N15" s="76">
        <f t="shared" si="1"/>
        <v>13</v>
      </c>
    </row>
    <row r="16" spans="1:14" s="71" customFormat="1" ht="11.25" x14ac:dyDescent="0.2">
      <c r="A16" s="73" t="s">
        <v>22</v>
      </c>
      <c r="B16" s="74">
        <v>1084500</v>
      </c>
      <c r="C16" s="75">
        <v>4.58275703088981E-2</v>
      </c>
      <c r="D16" s="75">
        <v>1.65394190871369</v>
      </c>
      <c r="E16" s="75">
        <v>53.237989857076997</v>
      </c>
      <c r="F16" s="75">
        <v>5.2377132319040998</v>
      </c>
      <c r="G16" s="75">
        <v>1.16090364223144</v>
      </c>
      <c r="H16" s="75">
        <v>0.16671277086214001</v>
      </c>
      <c r="I16" s="75">
        <v>2.8584601198709099E-2</v>
      </c>
      <c r="J16" s="75">
        <v>8.2030428769017902</v>
      </c>
      <c r="K16" s="75">
        <v>29.7690179806362</v>
      </c>
      <c r="L16" s="75">
        <v>0.49626556016597001</v>
      </c>
      <c r="M16" s="75">
        <f t="shared" si="0"/>
        <v>69.734716459197756</v>
      </c>
      <c r="N16" s="76">
        <f t="shared" si="1"/>
        <v>1</v>
      </c>
    </row>
    <row r="17" spans="1:14" s="71" customFormat="1" ht="11.25" x14ac:dyDescent="0.2">
      <c r="A17" s="73" t="s">
        <v>23</v>
      </c>
      <c r="B17" s="74">
        <v>951205</v>
      </c>
      <c r="C17" s="75">
        <v>0.14697147302631</v>
      </c>
      <c r="D17" s="75">
        <v>0.57316771884082995</v>
      </c>
      <c r="E17" s="75">
        <v>24.1603019328115</v>
      </c>
      <c r="F17" s="75">
        <v>0.33704616775563001</v>
      </c>
      <c r="G17" s="75">
        <v>7.7585799065389996E-2</v>
      </c>
      <c r="H17" s="75">
        <v>15.5676221214144</v>
      </c>
      <c r="I17" s="75">
        <v>1.7794271476705801</v>
      </c>
      <c r="J17" s="75">
        <v>0.39234444730631002</v>
      </c>
      <c r="K17" s="75">
        <v>56.332756871547097</v>
      </c>
      <c r="L17" s="75">
        <v>0.63277632056180999</v>
      </c>
      <c r="M17" s="75">
        <f t="shared" si="0"/>
        <v>43.034466807890951</v>
      </c>
      <c r="N17" s="76">
        <f t="shared" si="1"/>
        <v>8</v>
      </c>
    </row>
    <row r="18" spans="1:14" s="70" customFormat="1" ht="11.25" x14ac:dyDescent="0.2">
      <c r="A18" s="73" t="s">
        <v>52</v>
      </c>
      <c r="B18" s="74">
        <v>2440641</v>
      </c>
      <c r="C18" s="75">
        <v>5.4370962382423303E-2</v>
      </c>
      <c r="D18" s="75">
        <v>1.42888691946091</v>
      </c>
      <c r="E18" s="75">
        <v>1.84926828648703</v>
      </c>
      <c r="F18" s="75">
        <v>4.0370542001056204</v>
      </c>
      <c r="G18" s="75">
        <v>5.8181436761900003E-3</v>
      </c>
      <c r="H18" s="75">
        <v>0.12500814335249999</v>
      </c>
      <c r="I18" s="75">
        <v>3.3106056974376803E-2</v>
      </c>
      <c r="J18" s="75">
        <v>0.51506960671396995</v>
      </c>
      <c r="K18" s="75">
        <v>90.612097395725101</v>
      </c>
      <c r="L18" s="75">
        <v>1.33932028512181</v>
      </c>
      <c r="M18" s="75">
        <f t="shared" si="0"/>
        <v>8.0485823191530201</v>
      </c>
      <c r="N18" s="76">
        <f t="shared" si="1"/>
        <v>31</v>
      </c>
    </row>
    <row r="19" spans="1:14" s="70" customFormat="1" ht="11.25" x14ac:dyDescent="0.2">
      <c r="A19" s="73" t="s">
        <v>25</v>
      </c>
      <c r="B19" s="74">
        <v>407646</v>
      </c>
      <c r="C19" s="75">
        <v>0.144733420664</v>
      </c>
      <c r="D19" s="75">
        <v>1.21085451592803</v>
      </c>
      <c r="E19" s="75">
        <v>11.6029594304862</v>
      </c>
      <c r="F19" s="75">
        <v>0.70772189595874002</v>
      </c>
      <c r="G19" s="75">
        <v>0.35962575371768002</v>
      </c>
      <c r="H19" s="75">
        <v>7.1969306702383902</v>
      </c>
      <c r="I19" s="75">
        <v>7.8614778508804202</v>
      </c>
      <c r="J19" s="75">
        <v>2.1717372426075499</v>
      </c>
      <c r="K19" s="75">
        <v>68.03819981062</v>
      </c>
      <c r="L19" s="75">
        <v>0.70575940889888999</v>
      </c>
      <c r="M19" s="75">
        <f t="shared" si="0"/>
        <v>31.256040780481008</v>
      </c>
      <c r="N19" s="76">
        <f t="shared" si="1"/>
        <v>11</v>
      </c>
    </row>
    <row r="20" spans="1:14" s="70" customFormat="1" ht="11.25" x14ac:dyDescent="0.2">
      <c r="A20" s="73" t="s">
        <v>26</v>
      </c>
      <c r="B20" s="74">
        <v>1287875</v>
      </c>
      <c r="C20" s="75">
        <v>4.7520139765117E-2</v>
      </c>
      <c r="D20" s="75">
        <v>0.45773075803163998</v>
      </c>
      <c r="E20" s="75">
        <v>5.4302630301853796</v>
      </c>
      <c r="F20" s="75">
        <v>8.2444336600990002</v>
      </c>
      <c r="G20" s="75">
        <v>3.3465980782296401E-2</v>
      </c>
      <c r="H20" s="75">
        <v>0.10730855090749999</v>
      </c>
      <c r="I20" s="75">
        <v>0.29971852858390002</v>
      </c>
      <c r="J20" s="75">
        <v>3.5836552460448399</v>
      </c>
      <c r="K20" s="75">
        <v>81.337940405707002</v>
      </c>
      <c r="L20" s="75">
        <v>0.45796369989322999</v>
      </c>
      <c r="M20" s="75">
        <f t="shared" si="0"/>
        <v>18.204095894399675</v>
      </c>
      <c r="N20" s="76">
        <f t="shared" si="1"/>
        <v>22</v>
      </c>
    </row>
    <row r="21" spans="1:14" s="70" customFormat="1" ht="11.25" x14ac:dyDescent="0.2">
      <c r="A21" s="73" t="s">
        <v>27</v>
      </c>
      <c r="B21" s="74">
        <v>816642</v>
      </c>
      <c r="C21" s="75">
        <v>8.9268002380479994E-2</v>
      </c>
      <c r="D21" s="75">
        <v>11.0981311272258</v>
      </c>
      <c r="E21" s="75">
        <v>12.7778145135812</v>
      </c>
      <c r="F21" s="75">
        <v>11.759498041981599</v>
      </c>
      <c r="G21" s="75">
        <v>0.41829834860317999</v>
      </c>
      <c r="H21" s="75">
        <v>0.23547650010653001</v>
      </c>
      <c r="I21" s="75">
        <v>3.9797120402820303E-2</v>
      </c>
      <c r="J21" s="75">
        <v>15.7181482216197</v>
      </c>
      <c r="K21" s="75">
        <v>46.965867540488901</v>
      </c>
      <c r="L21" s="75">
        <v>0.89770058360946003</v>
      </c>
      <c r="M21" s="75">
        <f t="shared" si="0"/>
        <v>52.136431875901316</v>
      </c>
      <c r="N21" s="76">
        <f t="shared" si="1"/>
        <v>5</v>
      </c>
    </row>
    <row r="22" spans="1:14" s="71" customFormat="1" ht="11.25" x14ac:dyDescent="0.2">
      <c r="A22" s="73" t="s">
        <v>28</v>
      </c>
      <c r="B22" s="74">
        <v>673159</v>
      </c>
      <c r="C22" s="75">
        <v>5.0062466668350299E-2</v>
      </c>
      <c r="D22" s="75">
        <v>1.14727724059249</v>
      </c>
      <c r="E22" s="75">
        <v>16.121451247030699</v>
      </c>
      <c r="F22" s="75">
        <v>5.1074114733666196</v>
      </c>
      <c r="G22" s="75">
        <v>0.23723964174882001</v>
      </c>
      <c r="H22" s="75">
        <v>0.19698169377517</v>
      </c>
      <c r="I22" s="75">
        <v>0.1527128063355</v>
      </c>
      <c r="J22" s="75">
        <v>1.2404201681920599</v>
      </c>
      <c r="K22" s="75">
        <v>75.399125615196397</v>
      </c>
      <c r="L22" s="75">
        <v>0.34731764709377</v>
      </c>
      <c r="M22" s="75">
        <f t="shared" si="0"/>
        <v>24.253556737709712</v>
      </c>
      <c r="N22" s="76">
        <f t="shared" si="1"/>
        <v>16</v>
      </c>
    </row>
    <row r="23" spans="1:14" s="71" customFormat="1" ht="11.25" x14ac:dyDescent="0.2">
      <c r="A23" s="73" t="s">
        <v>29</v>
      </c>
      <c r="B23" s="74">
        <v>1819793</v>
      </c>
      <c r="C23" s="75">
        <v>9.1548873965329999E-2</v>
      </c>
      <c r="D23" s="75">
        <v>0.35938153405359002</v>
      </c>
      <c r="E23" s="75">
        <v>2.3131202285094998</v>
      </c>
      <c r="F23" s="75">
        <v>3.3501612546042301</v>
      </c>
      <c r="G23" s="75">
        <v>6.2369731062818699E-2</v>
      </c>
      <c r="H23" s="75">
        <v>0.23150984754859</v>
      </c>
      <c r="I23" s="75">
        <v>0.97060489846922005</v>
      </c>
      <c r="J23" s="75">
        <v>3.65123945415769</v>
      </c>
      <c r="K23" s="75">
        <v>88.269709796663705</v>
      </c>
      <c r="L23" s="75">
        <v>0.70035438096530001</v>
      </c>
      <c r="M23" s="75">
        <f t="shared" si="0"/>
        <v>11.029935822370968</v>
      </c>
      <c r="N23" s="76">
        <f t="shared" si="1"/>
        <v>27</v>
      </c>
    </row>
    <row r="24" spans="1:14" s="70" customFormat="1" ht="11.25" x14ac:dyDescent="0.2">
      <c r="A24" s="73" t="s">
        <v>30</v>
      </c>
      <c r="B24" s="74">
        <v>3717606</v>
      </c>
      <c r="C24" s="75">
        <v>0.12677513432031001</v>
      </c>
      <c r="D24" s="75">
        <v>3.1996666672046401</v>
      </c>
      <c r="E24" s="75">
        <v>2.0112943652447299</v>
      </c>
      <c r="F24" s="75">
        <v>8.2238946246589801</v>
      </c>
      <c r="G24" s="75">
        <v>1.8721725755768599E-2</v>
      </c>
      <c r="H24" s="75">
        <v>0.21702138419186001</v>
      </c>
      <c r="I24" s="75">
        <v>3.7685542792861897E-2</v>
      </c>
      <c r="J24" s="75">
        <v>2.78625545579601</v>
      </c>
      <c r="K24" s="75">
        <v>82.711024245172794</v>
      </c>
      <c r="L24" s="75">
        <v>0.66766085486197002</v>
      </c>
      <c r="M24" s="75">
        <f t="shared" si="0"/>
        <v>16.62131489996516</v>
      </c>
      <c r="N24" s="76">
        <f t="shared" si="1"/>
        <v>23</v>
      </c>
    </row>
    <row r="25" spans="1:14" s="70" customFormat="1" ht="11.25" x14ac:dyDescent="0.2">
      <c r="A25" s="73" t="s">
        <v>31</v>
      </c>
      <c r="B25" s="74">
        <v>1081827</v>
      </c>
      <c r="C25" s="75">
        <v>7.8570788120460006E-2</v>
      </c>
      <c r="D25" s="75">
        <v>6.6801808422233799</v>
      </c>
      <c r="E25" s="75">
        <v>7.7830373987707802</v>
      </c>
      <c r="F25" s="75">
        <v>8.41178857617715</v>
      </c>
      <c r="G25" s="75">
        <v>5.4260061913781098E-2</v>
      </c>
      <c r="H25" s="75">
        <v>0.57190290129567001</v>
      </c>
      <c r="I25" s="75">
        <v>0.19476311831743001</v>
      </c>
      <c r="J25" s="75">
        <v>9.0291700983613801</v>
      </c>
      <c r="K25" s="75">
        <v>66.675725416355803</v>
      </c>
      <c r="L25" s="75">
        <v>0.52060079846407004</v>
      </c>
      <c r="M25" s="75">
        <f t="shared" si="0"/>
        <v>32.803673785180024</v>
      </c>
      <c r="N25" s="76">
        <f t="shared" si="1"/>
        <v>9</v>
      </c>
    </row>
    <row r="26" spans="1:14" s="70" customFormat="1" ht="11.25" x14ac:dyDescent="0.2">
      <c r="A26" s="73" t="s">
        <v>32</v>
      </c>
      <c r="B26" s="74">
        <v>475166</v>
      </c>
      <c r="C26" s="75">
        <v>6.1452208280895503E-2</v>
      </c>
      <c r="D26" s="75">
        <v>2.9555986749893699</v>
      </c>
      <c r="E26" s="75">
        <v>2.9480223753382999</v>
      </c>
      <c r="F26" s="75">
        <v>14.4835699523955</v>
      </c>
      <c r="G26" s="75">
        <v>3.5566517806408703E-2</v>
      </c>
      <c r="H26" s="75">
        <v>0.13363750773413</v>
      </c>
      <c r="I26" s="75">
        <v>3.03051986042772E-2</v>
      </c>
      <c r="J26" s="75">
        <v>1.0573147068603299</v>
      </c>
      <c r="K26" s="75">
        <v>77.859737439126505</v>
      </c>
      <c r="L26" s="75">
        <v>0.43479541886414003</v>
      </c>
      <c r="M26" s="75">
        <f t="shared" si="0"/>
        <v>21.705467142009212</v>
      </c>
      <c r="N26" s="76">
        <f t="shared" si="1"/>
        <v>19</v>
      </c>
    </row>
    <row r="27" spans="1:14" s="70" customFormat="1" ht="11.25" x14ac:dyDescent="0.2">
      <c r="A27" s="73" t="s">
        <v>33</v>
      </c>
      <c r="B27" s="74">
        <v>294470</v>
      </c>
      <c r="C27" s="75">
        <v>0.15519407749516001</v>
      </c>
      <c r="D27" s="75">
        <v>2.37851054436784</v>
      </c>
      <c r="E27" s="75">
        <v>1.3009814242537401</v>
      </c>
      <c r="F27" s="75">
        <v>12.6427140285937</v>
      </c>
      <c r="G27" s="75">
        <v>1.4116887968214</v>
      </c>
      <c r="H27" s="75">
        <v>0.11240533840458999</v>
      </c>
      <c r="I27" s="75">
        <v>2.2321458892247001</v>
      </c>
      <c r="J27" s="75">
        <v>3.7633714809657999</v>
      </c>
      <c r="K27" s="75">
        <v>75.922165246035206</v>
      </c>
      <c r="L27" s="75">
        <v>8.0823173837740001E-2</v>
      </c>
      <c r="M27" s="75">
        <f t="shared" si="0"/>
        <v>23.99701158012693</v>
      </c>
      <c r="N27" s="76">
        <f t="shared" si="1"/>
        <v>18</v>
      </c>
    </row>
    <row r="28" spans="1:14" s="71" customFormat="1" ht="11.25" x14ac:dyDescent="0.2">
      <c r="A28" s="73" t="s">
        <v>34</v>
      </c>
      <c r="B28" s="74">
        <v>1215839</v>
      </c>
      <c r="C28" s="75">
        <v>7.3529472240970006E-2</v>
      </c>
      <c r="D28" s="75">
        <v>0.13389930739184999</v>
      </c>
      <c r="E28" s="75">
        <v>8.7771489481748795</v>
      </c>
      <c r="F28" s="75">
        <v>0.16021858157206001</v>
      </c>
      <c r="G28" s="75">
        <v>7.8299840686140001E-2</v>
      </c>
      <c r="H28" s="75">
        <v>0.27092402859260001</v>
      </c>
      <c r="I28" s="75">
        <v>0.47300670565757003</v>
      </c>
      <c r="J28" s="75">
        <v>0.23901190864908001</v>
      </c>
      <c r="K28" s="75">
        <v>87.851681020266597</v>
      </c>
      <c r="L28" s="75">
        <v>1.9422801867681401</v>
      </c>
      <c r="M28" s="75">
        <f t="shared" si="0"/>
        <v>10.206038792965149</v>
      </c>
      <c r="N28" s="76">
        <f t="shared" si="1"/>
        <v>29</v>
      </c>
    </row>
    <row r="29" spans="1:14" s="71" customFormat="1" ht="11.25" x14ac:dyDescent="0.2">
      <c r="A29" s="73" t="s">
        <v>35</v>
      </c>
      <c r="B29" s="74">
        <v>936359</v>
      </c>
      <c r="C29" s="75">
        <v>6.2582834148009997E-2</v>
      </c>
      <c r="D29" s="75">
        <v>1.8495043033708201</v>
      </c>
      <c r="E29" s="75">
        <v>35.772070327726802</v>
      </c>
      <c r="F29" s="75">
        <v>6.5536829357116204</v>
      </c>
      <c r="G29" s="75">
        <v>2.7505475997987898</v>
      </c>
      <c r="H29" s="75">
        <v>0.32658414133894997</v>
      </c>
      <c r="I29" s="75">
        <v>4.3679827929245102E-2</v>
      </c>
      <c r="J29" s="75">
        <v>8.9598113544057298</v>
      </c>
      <c r="K29" s="75">
        <v>43.195932329373598</v>
      </c>
      <c r="L29" s="75">
        <v>0.48560434619627002</v>
      </c>
      <c r="M29" s="75">
        <f t="shared" si="0"/>
        <v>56.31846332442997</v>
      </c>
      <c r="N29" s="76">
        <f t="shared" si="1"/>
        <v>3</v>
      </c>
    </row>
    <row r="30" spans="1:14" s="70" customFormat="1" ht="11.25" x14ac:dyDescent="0.2">
      <c r="A30" s="73" t="s">
        <v>36</v>
      </c>
      <c r="B30" s="74">
        <v>1380656</v>
      </c>
      <c r="C30" s="75">
        <v>0.16057584220834001</v>
      </c>
      <c r="D30" s="75">
        <v>5.6841095826911197</v>
      </c>
      <c r="E30" s="75">
        <v>11.2307482819761</v>
      </c>
      <c r="F30" s="75">
        <v>7.3797528131554797</v>
      </c>
      <c r="G30" s="75">
        <v>0.16883278673325999</v>
      </c>
      <c r="H30" s="75">
        <v>0.27218945197064998</v>
      </c>
      <c r="I30" s="75">
        <v>0.17730701927199</v>
      </c>
      <c r="J30" s="75">
        <v>3.9990410355656998</v>
      </c>
      <c r="K30" s="75">
        <v>70.243492948279595</v>
      </c>
      <c r="L30" s="75">
        <v>0.68395023814765998</v>
      </c>
      <c r="M30" s="75">
        <f t="shared" si="0"/>
        <v>29.072556813572639</v>
      </c>
      <c r="N30" s="76">
        <f t="shared" si="1"/>
        <v>12</v>
      </c>
    </row>
    <row r="31" spans="1:14" s="70" customFormat="1" ht="11.25" x14ac:dyDescent="0.2">
      <c r="A31" s="73" t="s">
        <v>37</v>
      </c>
      <c r="B31" s="74">
        <v>455026</v>
      </c>
      <c r="C31" s="75">
        <v>5.9996571624478599E-2</v>
      </c>
      <c r="D31" s="75">
        <v>0.30064216110726999</v>
      </c>
      <c r="E31" s="75">
        <v>5.3616716407413998</v>
      </c>
      <c r="F31" s="75">
        <v>8.4287491264235399</v>
      </c>
      <c r="G31" s="75">
        <v>4.7250047250047299E-2</v>
      </c>
      <c r="H31" s="75">
        <v>0.15251875716991001</v>
      </c>
      <c r="I31" s="75">
        <v>0.36371547999454001</v>
      </c>
      <c r="J31" s="75">
        <v>1.07180688576037</v>
      </c>
      <c r="K31" s="75">
        <v>83.569730081358003</v>
      </c>
      <c r="L31" s="75">
        <v>0.64391924857041005</v>
      </c>
      <c r="M31" s="75">
        <f t="shared" si="0"/>
        <v>15.786350670071556</v>
      </c>
      <c r="N31" s="76">
        <f t="shared" si="1"/>
        <v>24</v>
      </c>
    </row>
    <row r="32" spans="1:14" s="70" customFormat="1" ht="11.25" x14ac:dyDescent="0.2">
      <c r="A32" s="73" t="s">
        <v>38</v>
      </c>
      <c r="B32" s="74">
        <v>367569</v>
      </c>
      <c r="C32" s="75">
        <v>9.3315812813369994E-2</v>
      </c>
      <c r="D32" s="75">
        <v>5.7684407553411701</v>
      </c>
      <c r="E32" s="75">
        <v>3.9592566293675402</v>
      </c>
      <c r="F32" s="75">
        <v>0.83630556439742998</v>
      </c>
      <c r="G32" s="75">
        <v>4.6388569221017004</v>
      </c>
      <c r="H32" s="75">
        <v>0.26797689685474002</v>
      </c>
      <c r="I32" s="75">
        <v>1.57793502716497E-2</v>
      </c>
      <c r="J32" s="75">
        <v>0.14092592139162</v>
      </c>
      <c r="K32" s="75">
        <v>82.361951089455303</v>
      </c>
      <c r="L32" s="75">
        <v>1.9171910580054301</v>
      </c>
      <c r="M32" s="75">
        <f t="shared" si="0"/>
        <v>15.720857852539222</v>
      </c>
      <c r="N32" s="76">
        <f t="shared" si="1"/>
        <v>25</v>
      </c>
    </row>
    <row r="33" spans="1:14" s="70" customFormat="1" ht="11.25" x14ac:dyDescent="0.2">
      <c r="A33" s="73" t="s">
        <v>39</v>
      </c>
      <c r="B33" s="74">
        <v>640693</v>
      </c>
      <c r="C33" s="75">
        <v>0.12502087583287999</v>
      </c>
      <c r="D33" s="75">
        <v>0.78867726040396002</v>
      </c>
      <c r="E33" s="75">
        <v>19.128506164418798</v>
      </c>
      <c r="F33" s="75">
        <v>0.42906665126666998</v>
      </c>
      <c r="G33" s="75">
        <v>3.5414777436307201</v>
      </c>
      <c r="H33" s="75">
        <v>0.24692013179479</v>
      </c>
      <c r="I33" s="75">
        <v>0.97144810385004998</v>
      </c>
      <c r="J33" s="75">
        <v>0.65179422906133999</v>
      </c>
      <c r="K33" s="75">
        <v>73.682559353699801</v>
      </c>
      <c r="L33" s="75">
        <v>0.43452948604088998</v>
      </c>
      <c r="M33" s="75">
        <f t="shared" si="0"/>
        <v>25.882911160259212</v>
      </c>
      <c r="N33" s="76">
        <f t="shared" si="1"/>
        <v>15</v>
      </c>
    </row>
    <row r="34" spans="1:14" s="71" customFormat="1" ht="11.25" x14ac:dyDescent="0.2">
      <c r="A34" s="85" t="s">
        <v>40</v>
      </c>
      <c r="B34" s="86">
        <v>722337</v>
      </c>
      <c r="C34" s="87">
        <v>0.17471069597708</v>
      </c>
      <c r="D34" s="87">
        <v>2.8457631271830102</v>
      </c>
      <c r="E34" s="87">
        <v>2.64904054478726</v>
      </c>
      <c r="F34" s="87">
        <v>0.56580238863577004</v>
      </c>
      <c r="G34" s="87">
        <v>0.32228724265820002</v>
      </c>
      <c r="H34" s="87">
        <v>0.37877057384571999</v>
      </c>
      <c r="I34" s="87">
        <v>0.36381910382548999</v>
      </c>
      <c r="J34" s="87">
        <v>1.86561120363486</v>
      </c>
      <c r="K34" s="87">
        <v>90.052427052746793</v>
      </c>
      <c r="L34" s="87">
        <v>0.78176806670569998</v>
      </c>
      <c r="M34" s="87">
        <f t="shared" si="0"/>
        <v>9.1658048805473911</v>
      </c>
      <c r="N34" s="88">
        <f t="shared" si="1"/>
        <v>30</v>
      </c>
    </row>
    <row r="35" spans="1:14" s="71" customFormat="1" ht="11.25" x14ac:dyDescent="0.2">
      <c r="A35" s="73" t="s">
        <v>41</v>
      </c>
      <c r="B35" s="74">
        <v>735695</v>
      </c>
      <c r="C35" s="75">
        <v>0.24765697741591</v>
      </c>
      <c r="D35" s="75">
        <v>2.66197269248805</v>
      </c>
      <c r="E35" s="75">
        <v>20.625802812306699</v>
      </c>
      <c r="F35" s="75">
        <v>1.32296671854504</v>
      </c>
      <c r="G35" s="75">
        <v>4.6214803689028798E-2</v>
      </c>
      <c r="H35" s="75">
        <v>5.2301565186660204</v>
      </c>
      <c r="I35" s="75">
        <v>1.17195305119648</v>
      </c>
      <c r="J35" s="75">
        <v>0.31167807311453</v>
      </c>
      <c r="K35" s="75">
        <v>67.220927150517497</v>
      </c>
      <c r="L35" s="75">
        <v>1.16067120206063</v>
      </c>
      <c r="M35" s="75">
        <f t="shared" si="0"/>
        <v>31.618401647421756</v>
      </c>
      <c r="N35" s="76">
        <f t="shared" si="1"/>
        <v>10</v>
      </c>
    </row>
    <row r="36" spans="1:14" s="70" customFormat="1" ht="11.25" x14ac:dyDescent="0.2">
      <c r="A36" s="73" t="s">
        <v>42</v>
      </c>
      <c r="B36" s="74">
        <v>570132</v>
      </c>
      <c r="C36" s="75">
        <v>0.12348017652052</v>
      </c>
      <c r="D36" s="75">
        <v>0.28379392842359003</v>
      </c>
      <c r="E36" s="75">
        <v>36.300365529386099</v>
      </c>
      <c r="F36" s="75">
        <v>18.353118225253102</v>
      </c>
      <c r="G36" s="75">
        <v>1.0671212982256699</v>
      </c>
      <c r="H36" s="75">
        <v>0.16768046697957001</v>
      </c>
      <c r="I36" s="75">
        <v>5.4548771161766103E-2</v>
      </c>
      <c r="J36" s="75">
        <v>4.6810212371871698</v>
      </c>
      <c r="K36" s="75">
        <v>38.493015652515503</v>
      </c>
      <c r="L36" s="75">
        <v>0.47585471434685001</v>
      </c>
      <c r="M36" s="75">
        <f t="shared" si="0"/>
        <v>61.031129633137482</v>
      </c>
      <c r="N36" s="76">
        <f t="shared" si="1"/>
        <v>2</v>
      </c>
    </row>
    <row r="37" spans="1:14" s="70" customFormat="1" ht="11.25" x14ac:dyDescent="0.2">
      <c r="A37" s="73" t="s">
        <v>43</v>
      </c>
      <c r="B37" s="74">
        <v>902548</v>
      </c>
      <c r="C37" s="75">
        <v>7.1796735464479997E-2</v>
      </c>
      <c r="D37" s="75">
        <v>1.06963840150329</v>
      </c>
      <c r="E37" s="75">
        <v>16.388158856924999</v>
      </c>
      <c r="F37" s="75">
        <v>0.41870349277822</v>
      </c>
      <c r="G37" s="75">
        <v>0.49914242788195001</v>
      </c>
      <c r="H37" s="75">
        <v>1.9617793181082801</v>
      </c>
      <c r="I37" s="75">
        <v>1.35172866152271E-2</v>
      </c>
      <c r="J37" s="75">
        <v>0.49160820255542997</v>
      </c>
      <c r="K37" s="75">
        <v>77.193567544329994</v>
      </c>
      <c r="L37" s="75">
        <v>1.89208773383797</v>
      </c>
      <c r="M37" s="75">
        <f t="shared" si="0"/>
        <v>20.914344721831874</v>
      </c>
      <c r="N37" s="76">
        <f t="shared" si="1"/>
        <v>21</v>
      </c>
    </row>
    <row r="38" spans="1:14" s="70" customFormat="1" ht="11.25" x14ac:dyDescent="0.2">
      <c r="A38" s="73" t="s">
        <v>44</v>
      </c>
      <c r="B38" s="74">
        <v>276772</v>
      </c>
      <c r="C38" s="75">
        <v>4.8415302125937601E-2</v>
      </c>
      <c r="D38" s="75">
        <v>1.52544332519185</v>
      </c>
      <c r="E38" s="75">
        <v>3.1011084936337401</v>
      </c>
      <c r="F38" s="75">
        <v>4.1622707499313503</v>
      </c>
      <c r="G38" s="75">
        <v>2.6014192187071E-2</v>
      </c>
      <c r="H38" s="75">
        <v>0.21028138684549</v>
      </c>
      <c r="I38" s="75">
        <v>0.51558683681874995</v>
      </c>
      <c r="J38" s="75">
        <v>0.90399317850071004</v>
      </c>
      <c r="K38" s="75">
        <v>89.1304033645022</v>
      </c>
      <c r="L38" s="75">
        <v>0.37648317026287997</v>
      </c>
      <c r="M38" s="75">
        <f t="shared" si="0"/>
        <v>10.493113465234899</v>
      </c>
      <c r="N38" s="76">
        <f t="shared" si="1"/>
        <v>28</v>
      </c>
    </row>
    <row r="39" spans="1:14" s="70" customFormat="1" ht="11.25" x14ac:dyDescent="0.2">
      <c r="A39" s="73" t="s">
        <v>45</v>
      </c>
      <c r="B39" s="74">
        <v>2027661</v>
      </c>
      <c r="C39" s="75">
        <v>0.12186455230928001</v>
      </c>
      <c r="D39" s="75">
        <v>3.34715714313191</v>
      </c>
      <c r="E39" s="75">
        <v>36.129954662046501</v>
      </c>
      <c r="F39" s="75">
        <v>9.3080154917414699</v>
      </c>
      <c r="G39" s="75">
        <v>1.77648038799385</v>
      </c>
      <c r="H39" s="75">
        <v>0.16629998801574</v>
      </c>
      <c r="I39" s="75">
        <v>1.76558113017906E-2</v>
      </c>
      <c r="J39" s="75">
        <v>1.36728969980682</v>
      </c>
      <c r="K39" s="75">
        <v>47.240539715465196</v>
      </c>
      <c r="L39" s="75">
        <v>0.52474254818729005</v>
      </c>
      <c r="M39" s="75">
        <f t="shared" si="0"/>
        <v>52.234717736347363</v>
      </c>
      <c r="N39" s="76">
        <f t="shared" si="1"/>
        <v>4</v>
      </c>
    </row>
    <row r="40" spans="1:14" s="71" customFormat="1" ht="11.25" x14ac:dyDescent="0.2">
      <c r="A40" s="73" t="s">
        <v>46</v>
      </c>
      <c r="B40" s="74">
        <v>504951</v>
      </c>
      <c r="C40" s="75">
        <v>2.4556838188259902E-2</v>
      </c>
      <c r="D40" s="75">
        <v>2.6614463581614798</v>
      </c>
      <c r="E40" s="75">
        <v>2.7513560721733401</v>
      </c>
      <c r="F40" s="75">
        <v>1.6938277179369801</v>
      </c>
      <c r="G40" s="75">
        <v>4.46538376991034</v>
      </c>
      <c r="H40" s="75">
        <v>8.0403841164779999E-2</v>
      </c>
      <c r="I40" s="75">
        <v>8.7929323835380005E-2</v>
      </c>
      <c r="J40" s="75">
        <v>0.14872730225308001</v>
      </c>
      <c r="K40" s="75">
        <v>86.827830819227998</v>
      </c>
      <c r="L40" s="75">
        <v>1.25853795714831</v>
      </c>
      <c r="M40" s="75">
        <f t="shared" si="0"/>
        <v>11.913631223623641</v>
      </c>
      <c r="N40" s="76">
        <f t="shared" si="1"/>
        <v>26</v>
      </c>
    </row>
    <row r="41" spans="1:14" s="71" customFormat="1" ht="11.25" x14ac:dyDescent="0.2">
      <c r="A41" s="73" t="s">
        <v>47</v>
      </c>
      <c r="B41" s="74">
        <v>377174</v>
      </c>
      <c r="C41" s="75">
        <v>0.19036306850418999</v>
      </c>
      <c r="D41" s="75">
        <v>0.23225354875998</v>
      </c>
      <c r="E41" s="75">
        <v>15.5763652849878</v>
      </c>
      <c r="F41" s="75">
        <v>0.72725055279525996</v>
      </c>
      <c r="G41" s="75">
        <v>5.3291053996298798E-2</v>
      </c>
      <c r="H41" s="75">
        <v>2.03142316278428</v>
      </c>
      <c r="I41" s="75">
        <v>6.5593068451165699</v>
      </c>
      <c r="J41" s="75">
        <v>1.33545790536993</v>
      </c>
      <c r="K41" s="75">
        <v>72.962876550345399</v>
      </c>
      <c r="L41" s="75">
        <v>0.33141202734016001</v>
      </c>
      <c r="M41" s="75">
        <f t="shared" si="0"/>
        <v>26.705711422314309</v>
      </c>
      <c r="N41" s="76">
        <f t="shared" si="1"/>
        <v>14</v>
      </c>
    </row>
    <row r="42" spans="1:14" s="70" customFormat="1" ht="11.25" x14ac:dyDescent="0.2">
      <c r="B42" s="72"/>
      <c r="C42" s="71"/>
      <c r="D42" s="71"/>
      <c r="E42" s="71"/>
      <c r="F42" s="71"/>
      <c r="G42" s="71"/>
      <c r="H42" s="71"/>
      <c r="I42" s="71"/>
      <c r="J42" s="71"/>
      <c r="K42" s="71"/>
      <c r="L42" s="71"/>
    </row>
    <row r="43" spans="1:14" s="70" customFormat="1" ht="11.25" x14ac:dyDescent="0.2">
      <c r="A43" s="68" t="s">
        <v>75</v>
      </c>
      <c r="B43" s="72"/>
      <c r="C43" s="71"/>
      <c r="D43" s="71"/>
      <c r="E43" s="71"/>
      <c r="F43" s="71"/>
      <c r="G43" s="71"/>
      <c r="H43" s="71"/>
      <c r="I43" s="71"/>
      <c r="J43" s="71"/>
      <c r="K43" s="71"/>
      <c r="L43" s="71"/>
    </row>
    <row r="44" spans="1:14" s="70" customFormat="1" ht="11.25" x14ac:dyDescent="0.2">
      <c r="A44" s="69" t="s">
        <v>53</v>
      </c>
      <c r="B44" s="72"/>
      <c r="C44" s="71"/>
      <c r="D44" s="71"/>
      <c r="E44" s="71"/>
      <c r="F44" s="71"/>
      <c r="G44" s="71"/>
      <c r="H44" s="71"/>
      <c r="I44" s="71"/>
      <c r="J44" s="71"/>
      <c r="K44" s="71"/>
      <c r="L44" s="71"/>
    </row>
    <row r="45" spans="1:14" s="70" customFormat="1" ht="11.25" x14ac:dyDescent="0.2">
      <c r="B45" s="72"/>
      <c r="C45" s="71"/>
      <c r="D45" s="71"/>
      <c r="E45" s="71"/>
      <c r="F45" s="71"/>
      <c r="G45" s="71"/>
      <c r="H45" s="71"/>
      <c r="I45" s="71"/>
      <c r="J45" s="71"/>
      <c r="K45" s="71"/>
      <c r="L45" s="71"/>
    </row>
    <row r="46" spans="1:14" s="70" customFormat="1" ht="11.25" x14ac:dyDescent="0.2">
      <c r="A46" s="67" t="s">
        <v>50</v>
      </c>
      <c r="B46" s="72"/>
      <c r="C46" s="71"/>
      <c r="D46" s="71"/>
      <c r="E46" s="71"/>
      <c r="F46" s="71"/>
      <c r="G46" s="71"/>
      <c r="H46" s="71"/>
      <c r="I46" s="71"/>
      <c r="J46" s="71"/>
      <c r="K46" s="71"/>
      <c r="L46" s="71"/>
    </row>
    <row r="47" spans="1:14" s="70" customFormat="1" ht="11.25" x14ac:dyDescent="0.2">
      <c r="A47" s="67" t="s">
        <v>51</v>
      </c>
      <c r="B47" s="72"/>
      <c r="C47" s="71"/>
      <c r="D47" s="71"/>
      <c r="E47" s="71"/>
      <c r="F47" s="71"/>
      <c r="G47" s="71"/>
      <c r="H47" s="71"/>
      <c r="I47" s="71"/>
      <c r="J47" s="71"/>
      <c r="K47" s="71"/>
      <c r="L47" s="71"/>
    </row>
  </sheetData>
  <mergeCells count="5">
    <mergeCell ref="M7:M8"/>
    <mergeCell ref="N7:N8"/>
    <mergeCell ref="A7:A8"/>
    <mergeCell ref="B7:B8"/>
    <mergeCell ref="C7:L7"/>
  </mergeCells>
  <pageMargins left="0.75" right="0.75" top="1" bottom="1" header="0.5" footer="0.5"/>
  <ignoredErrors>
    <ignoredError sqref="M9:M17 M18:M41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6"/>
  <sheetViews>
    <sheetView showGridLines="0" workbookViewId="0">
      <selection activeCell="D26" sqref="D26"/>
    </sheetView>
  </sheetViews>
  <sheetFormatPr baseColWidth="10" defaultRowHeight="12.75" x14ac:dyDescent="0.2"/>
  <cols>
    <col min="1" max="1" width="26" style="1" bestFit="1" customWidth="1"/>
    <col min="2" max="2" width="20.7109375" style="1" customWidth="1"/>
    <col min="3" max="3" width="15.7109375" style="1" customWidth="1"/>
    <col min="4" max="4" width="13.5703125" style="1" bestFit="1" customWidth="1"/>
    <col min="5" max="5" width="12.85546875" style="1" bestFit="1" customWidth="1"/>
    <col min="6" max="6" width="14.7109375" style="1" bestFit="1" customWidth="1"/>
    <col min="7" max="7" width="15.7109375" style="1" customWidth="1"/>
    <col min="8" max="8" width="10.7109375" style="1" customWidth="1"/>
    <col min="9" max="9" width="15.140625" style="1" bestFit="1" customWidth="1"/>
    <col min="10" max="10" width="15.7109375" style="1" customWidth="1"/>
    <col min="11" max="11" width="10.7109375" style="1" customWidth="1"/>
    <col min="12" max="12" width="15.7109375" style="1" customWidth="1"/>
    <col min="13" max="13" width="13.140625" style="1" bestFit="1" customWidth="1"/>
    <col min="14" max="16384" width="11.42578125" style="1"/>
  </cols>
  <sheetData>
    <row r="1" spans="1:15" ht="14.25" x14ac:dyDescent="0.2">
      <c r="M1" s="2"/>
    </row>
    <row r="4" spans="1:15" ht="15" x14ac:dyDescent="0.25">
      <c r="A4" s="32" t="s">
        <v>70</v>
      </c>
      <c r="M4" s="4"/>
    </row>
    <row r="5" spans="1:15" ht="12.75" customHeight="1" x14ac:dyDescent="0.4">
      <c r="A5" s="5"/>
    </row>
    <row r="6" spans="1:15" ht="27.75" customHeight="1" x14ac:dyDescent="0.2">
      <c r="A6" s="44" t="s">
        <v>2</v>
      </c>
      <c r="B6" s="44" t="s">
        <v>71</v>
      </c>
      <c r="C6" s="45" t="s">
        <v>3</v>
      </c>
      <c r="D6" s="45"/>
      <c r="E6" s="45"/>
      <c r="F6" s="45"/>
      <c r="G6" s="45"/>
      <c r="H6" s="45"/>
      <c r="I6" s="45"/>
      <c r="J6" s="45"/>
      <c r="K6" s="45"/>
      <c r="L6" s="45"/>
      <c r="M6" s="46"/>
      <c r="N6" s="44" t="s">
        <v>55</v>
      </c>
      <c r="O6" s="42" t="s">
        <v>54</v>
      </c>
    </row>
    <row r="7" spans="1:15" ht="33.75" customHeight="1" x14ac:dyDescent="0.2">
      <c r="A7" s="44"/>
      <c r="B7" s="44"/>
      <c r="C7" s="39" t="s">
        <v>4</v>
      </c>
      <c r="D7" s="39" t="s">
        <v>5</v>
      </c>
      <c r="E7" s="39" t="s">
        <v>6</v>
      </c>
      <c r="F7" s="39" t="s">
        <v>7</v>
      </c>
      <c r="G7" s="39" t="s">
        <v>8</v>
      </c>
      <c r="H7" s="39" t="s">
        <v>9</v>
      </c>
      <c r="I7" s="39" t="s">
        <v>10</v>
      </c>
      <c r="J7" s="39" t="s">
        <v>11</v>
      </c>
      <c r="K7" s="39" t="s">
        <v>12</v>
      </c>
      <c r="L7" s="39" t="s">
        <v>13</v>
      </c>
      <c r="M7" s="40" t="s">
        <v>14</v>
      </c>
      <c r="N7" s="44"/>
      <c r="O7" s="43"/>
    </row>
    <row r="8" spans="1:15" x14ac:dyDescent="0.2">
      <c r="A8" s="33" t="s">
        <v>15</v>
      </c>
      <c r="B8" s="34">
        <v>31924863</v>
      </c>
      <c r="C8" s="35">
        <v>0.12314853160057999</v>
      </c>
      <c r="D8" s="35">
        <v>1.36262448487249</v>
      </c>
      <c r="E8" s="35">
        <v>12.783989080861501</v>
      </c>
      <c r="F8" s="35">
        <v>4.6283894781318198</v>
      </c>
      <c r="G8" s="35">
        <v>0.17206025285057</v>
      </c>
      <c r="H8" s="35">
        <v>0.44160878623034</v>
      </c>
      <c r="I8" s="35">
        <v>2.18088641445383</v>
      </c>
      <c r="J8" s="35">
        <v>0.50531148716284002</v>
      </c>
      <c r="K8" s="35">
        <v>2.0696157725093398</v>
      </c>
      <c r="L8" s="35">
        <v>75.125459426403793</v>
      </c>
      <c r="M8" s="35">
        <v>0.60690628492281995</v>
      </c>
      <c r="N8" s="35">
        <f>SUBTOTAL(9,C8:K8)</f>
        <v>24.26763428867331</v>
      </c>
      <c r="O8" s="28"/>
    </row>
    <row r="9" spans="1:15" x14ac:dyDescent="0.2">
      <c r="A9" s="33" t="s">
        <v>16</v>
      </c>
      <c r="B9" s="34">
        <v>334252</v>
      </c>
      <c r="C9" s="35">
        <v>4.33804434977203E-2</v>
      </c>
      <c r="D9" s="35">
        <v>5.1458181252468198E-2</v>
      </c>
      <c r="E9" s="35">
        <v>3.0270574297236799</v>
      </c>
      <c r="F9" s="35">
        <v>0.10949822289769</v>
      </c>
      <c r="G9" s="35">
        <v>4.6970549166497101E-2</v>
      </c>
      <c r="H9" s="35">
        <v>2.9917547239807002E-3</v>
      </c>
      <c r="I9" s="35">
        <v>7.1502937903130004E-2</v>
      </c>
      <c r="J9" s="35">
        <v>8.2572430381860004E-2</v>
      </c>
      <c r="K9" s="35">
        <v>8.4666658688650004E-2</v>
      </c>
      <c r="L9" s="35">
        <v>96.384763591541699</v>
      </c>
      <c r="M9" s="35">
        <v>9.5137800222580005E-2</v>
      </c>
      <c r="N9" s="35">
        <f t="shared" ref="N9:N40" si="0">SUBTOTAL(9,C9:K9)</f>
        <v>3.5200986082356764</v>
      </c>
      <c r="O9" s="34">
        <f>_xlfn.RANK.EQ(N9,N$9:N$40,0)</f>
        <v>32</v>
      </c>
    </row>
    <row r="10" spans="1:15" x14ac:dyDescent="0.2">
      <c r="A10" s="33" t="s">
        <v>17</v>
      </c>
      <c r="B10" s="34">
        <v>961553</v>
      </c>
      <c r="C10" s="35">
        <v>0.29410755309379</v>
      </c>
      <c r="D10" s="35">
        <v>0.35047470082252002</v>
      </c>
      <c r="E10" s="35">
        <v>2.29295733048516</v>
      </c>
      <c r="F10" s="35">
        <v>0.20706086923965</v>
      </c>
      <c r="G10" s="35">
        <v>0.18719716957879001</v>
      </c>
      <c r="H10" s="35">
        <v>5.0231240503643602E-2</v>
      </c>
      <c r="I10" s="35">
        <v>41.287479733306398</v>
      </c>
      <c r="J10" s="35">
        <v>0.19146110510809</v>
      </c>
      <c r="K10" s="35">
        <v>8.9022653977470001E-2</v>
      </c>
      <c r="L10" s="35">
        <v>54.862810474305597</v>
      </c>
      <c r="M10" s="35">
        <v>0.18719716957879001</v>
      </c>
      <c r="N10" s="35">
        <f t="shared" si="0"/>
        <v>44.949992356115516</v>
      </c>
      <c r="O10" s="34">
        <f t="shared" ref="O10:O40" si="1">_xlfn.RANK.EQ(N10,N$9:N$40,0)</f>
        <v>6</v>
      </c>
    </row>
    <row r="11" spans="1:15" x14ac:dyDescent="0.2">
      <c r="A11" s="33" t="s">
        <v>18</v>
      </c>
      <c r="B11" s="34">
        <v>208972</v>
      </c>
      <c r="C11" s="35">
        <v>0.32396684723312003</v>
      </c>
      <c r="D11" s="35">
        <v>1.1030185862220701</v>
      </c>
      <c r="E11" s="35">
        <v>12.327010317171601</v>
      </c>
      <c r="F11" s="35">
        <v>4.5613766437608803</v>
      </c>
      <c r="G11" s="35">
        <v>0.23448117451141001</v>
      </c>
      <c r="H11" s="35">
        <v>0.66037555270561998</v>
      </c>
      <c r="I11" s="35">
        <v>4.7513542484160496</v>
      </c>
      <c r="J11" s="35">
        <v>2.24910514327278E-2</v>
      </c>
      <c r="K11" s="35">
        <v>5.3117164021974202E-2</v>
      </c>
      <c r="L11" s="35">
        <v>75.368948950098499</v>
      </c>
      <c r="M11" s="35">
        <v>0.59385946442585003</v>
      </c>
      <c r="N11" s="35">
        <f t="shared" si="0"/>
        <v>24.037191585475451</v>
      </c>
      <c r="O11" s="34">
        <f t="shared" si="1"/>
        <v>14</v>
      </c>
    </row>
    <row r="12" spans="1:15" x14ac:dyDescent="0.2">
      <c r="A12" s="33" t="s">
        <v>19</v>
      </c>
      <c r="B12" s="34">
        <v>244299</v>
      </c>
      <c r="C12" s="35">
        <v>7.9001551377610002E-2</v>
      </c>
      <c r="D12" s="35">
        <v>0.65780048219598997</v>
      </c>
      <c r="E12" s="35">
        <v>32.114335302232099</v>
      </c>
      <c r="F12" s="35">
        <v>7.3078481696609501</v>
      </c>
      <c r="G12" s="35">
        <v>0.10888296718365</v>
      </c>
      <c r="H12" s="35">
        <v>2.3176517300520998</v>
      </c>
      <c r="I12" s="35">
        <v>0.55505753195878005</v>
      </c>
      <c r="J12" s="35">
        <v>0.13794571406350001</v>
      </c>
      <c r="K12" s="35">
        <v>0.20057388691726</v>
      </c>
      <c r="L12" s="35">
        <v>56.247876577472702</v>
      </c>
      <c r="M12" s="35">
        <v>0.27302608688532998</v>
      </c>
      <c r="N12" s="35">
        <f t="shared" si="0"/>
        <v>43.479097335641946</v>
      </c>
      <c r="O12" s="34">
        <f t="shared" si="1"/>
        <v>7</v>
      </c>
    </row>
    <row r="13" spans="1:15" x14ac:dyDescent="0.2">
      <c r="A13" s="33" t="s">
        <v>20</v>
      </c>
      <c r="B13" s="34">
        <v>809111</v>
      </c>
      <c r="C13" s="35">
        <v>8.8121407322350007E-2</v>
      </c>
      <c r="D13" s="35">
        <v>0.24755565058439999</v>
      </c>
      <c r="E13" s="35">
        <v>4.9671800284509704</v>
      </c>
      <c r="F13" s="35">
        <v>0.25299371779643998</v>
      </c>
      <c r="G13" s="35">
        <v>5.1043676331183202E-2</v>
      </c>
      <c r="H13" s="35">
        <v>6.3773697304810001E-2</v>
      </c>
      <c r="I13" s="35">
        <v>6.3968973354706602</v>
      </c>
      <c r="J13" s="35">
        <v>4.7712860163809401</v>
      </c>
      <c r="K13" s="35">
        <v>0.38363092332200999</v>
      </c>
      <c r="L13" s="35">
        <v>82.365460363287596</v>
      </c>
      <c r="M13" s="35">
        <v>0.41205718374858002</v>
      </c>
      <c r="N13" s="35">
        <f t="shared" si="0"/>
        <v>17.222482452963764</v>
      </c>
      <c r="O13" s="34">
        <f t="shared" si="1"/>
        <v>20</v>
      </c>
    </row>
    <row r="14" spans="1:15" x14ac:dyDescent="0.2">
      <c r="A14" s="33" t="s">
        <v>21</v>
      </c>
      <c r="B14" s="34">
        <v>204949</v>
      </c>
      <c r="C14" s="35">
        <v>0.15467262587277</v>
      </c>
      <c r="D14" s="35">
        <v>0.67431409765355999</v>
      </c>
      <c r="E14" s="35">
        <v>0.76458045660138996</v>
      </c>
      <c r="F14" s="35">
        <v>20.032788644979899</v>
      </c>
      <c r="G14" s="35">
        <v>0.34252423773718998</v>
      </c>
      <c r="H14" s="35">
        <v>0.16687078248734999</v>
      </c>
      <c r="I14" s="35">
        <v>0.32642267100595002</v>
      </c>
      <c r="J14" s="35">
        <v>1.8541198054150099E-2</v>
      </c>
      <c r="K14" s="35">
        <v>2.41865049353741</v>
      </c>
      <c r="L14" s="35">
        <v>74.853256175926703</v>
      </c>
      <c r="M14" s="35">
        <v>0.24737861614352</v>
      </c>
      <c r="N14" s="35">
        <f t="shared" si="0"/>
        <v>24.899365207929673</v>
      </c>
      <c r="O14" s="34">
        <f t="shared" si="1"/>
        <v>12</v>
      </c>
    </row>
    <row r="15" spans="1:15" x14ac:dyDescent="0.2">
      <c r="A15" s="33" t="s">
        <v>22</v>
      </c>
      <c r="B15" s="34">
        <v>1238565</v>
      </c>
      <c r="C15" s="35">
        <v>5.0623100119896798E-2</v>
      </c>
      <c r="D15" s="35">
        <v>0.67989972266291998</v>
      </c>
      <c r="E15" s="35">
        <v>56.110983274999697</v>
      </c>
      <c r="F15" s="35">
        <v>3.6107915208325698</v>
      </c>
      <c r="G15" s="35">
        <v>0.22106227771654999</v>
      </c>
      <c r="H15" s="35">
        <v>0.68724693496101996</v>
      </c>
      <c r="I15" s="35">
        <v>0.11666727220614</v>
      </c>
      <c r="J15" s="35">
        <v>2.8419986032222799E-2</v>
      </c>
      <c r="K15" s="35">
        <v>5.9812767194293404</v>
      </c>
      <c r="L15" s="35">
        <v>32.1752189025202</v>
      </c>
      <c r="M15" s="35">
        <v>0.33781028851937001</v>
      </c>
      <c r="N15" s="35">
        <f t="shared" si="0"/>
        <v>67.486970808960365</v>
      </c>
      <c r="O15" s="34">
        <f t="shared" si="1"/>
        <v>1</v>
      </c>
    </row>
    <row r="16" spans="1:15" x14ac:dyDescent="0.2">
      <c r="A16" s="33" t="s">
        <v>23</v>
      </c>
      <c r="B16" s="34">
        <v>1033216</v>
      </c>
      <c r="C16" s="35">
        <v>0.14595205649157</v>
      </c>
      <c r="D16" s="35">
        <v>0.34300668979186999</v>
      </c>
      <c r="E16" s="35">
        <v>22.647152192765098</v>
      </c>
      <c r="F16" s="35">
        <v>0.19695784811694</v>
      </c>
      <c r="G16" s="35">
        <v>0.1283371531219</v>
      </c>
      <c r="H16" s="35">
        <v>2.1389525520317101E-2</v>
      </c>
      <c r="I16" s="35">
        <v>12.1852545837462</v>
      </c>
      <c r="J16" s="35">
        <v>1.1605511335480601</v>
      </c>
      <c r="K16" s="35">
        <v>0.13743496035677999</v>
      </c>
      <c r="L16" s="35">
        <v>60.865685393954401</v>
      </c>
      <c r="M16" s="35">
        <v>2.1682784625867102</v>
      </c>
      <c r="N16" s="35">
        <f t="shared" si="0"/>
        <v>36.966036143458737</v>
      </c>
      <c r="O16" s="34">
        <f t="shared" si="1"/>
        <v>8</v>
      </c>
    </row>
    <row r="17" spans="1:15" x14ac:dyDescent="0.2">
      <c r="A17" s="33" t="s">
        <v>24</v>
      </c>
      <c r="B17" s="34">
        <v>2599081</v>
      </c>
      <c r="C17" s="35">
        <v>5.40575688098986E-2</v>
      </c>
      <c r="D17" s="35">
        <v>0.93436872494546996</v>
      </c>
      <c r="E17" s="35">
        <v>1.6516607216165999</v>
      </c>
      <c r="F17" s="35">
        <v>3.20074672547719</v>
      </c>
      <c r="G17" s="35">
        <v>0.11227045251763</v>
      </c>
      <c r="H17" s="35">
        <v>4.6170165531589998E-4</v>
      </c>
      <c r="I17" s="35">
        <v>7.3602938884929997E-2</v>
      </c>
      <c r="J17" s="35">
        <v>3.16650385270794E-2</v>
      </c>
      <c r="K17" s="35">
        <v>7.3795314574649995E-2</v>
      </c>
      <c r="L17" s="35">
        <v>93.097098551372497</v>
      </c>
      <c r="M17" s="35">
        <v>0.77027226161861995</v>
      </c>
      <c r="N17" s="35">
        <f t="shared" si="0"/>
        <v>6.1326291870087637</v>
      </c>
      <c r="O17" s="34">
        <f t="shared" si="1"/>
        <v>31</v>
      </c>
    </row>
    <row r="18" spans="1:15" x14ac:dyDescent="0.2">
      <c r="A18" s="33" t="s">
        <v>25</v>
      </c>
      <c r="B18" s="34">
        <v>455860</v>
      </c>
      <c r="C18" s="35">
        <v>0.14851050761198001</v>
      </c>
      <c r="D18" s="35">
        <v>0.96279559513885005</v>
      </c>
      <c r="E18" s="35">
        <v>11.626157153512001</v>
      </c>
      <c r="F18" s="35">
        <v>0.53196156714779996</v>
      </c>
      <c r="G18" s="35">
        <v>0.15969815294169001</v>
      </c>
      <c r="H18" s="35">
        <v>0.34067476856929002</v>
      </c>
      <c r="I18" s="35">
        <v>5.1879963146580002</v>
      </c>
      <c r="J18" s="35">
        <v>8.5265213003992404</v>
      </c>
      <c r="K18" s="35">
        <v>1.79002325275303</v>
      </c>
      <c r="L18" s="35">
        <v>70.439828017373699</v>
      </c>
      <c r="M18" s="35">
        <v>0.28583336989426</v>
      </c>
      <c r="N18" s="35">
        <f t="shared" si="0"/>
        <v>29.274338612731881</v>
      </c>
      <c r="O18" s="34">
        <f t="shared" si="1"/>
        <v>10</v>
      </c>
    </row>
    <row r="19" spans="1:15" x14ac:dyDescent="0.2">
      <c r="A19" s="33" t="s">
        <v>26</v>
      </c>
      <c r="B19" s="34">
        <v>1442381</v>
      </c>
      <c r="C19" s="35">
        <v>0.10018157477115</v>
      </c>
      <c r="D19" s="35">
        <v>0.22247935878245001</v>
      </c>
      <c r="E19" s="35">
        <v>4.2072101615315196</v>
      </c>
      <c r="F19" s="35">
        <v>6.19954089800129</v>
      </c>
      <c r="G19" s="35">
        <v>0.20653350259049999</v>
      </c>
      <c r="H19" s="35">
        <v>5.2690655242962998E-3</v>
      </c>
      <c r="I19" s="35">
        <v>8.0422579055039994E-2</v>
      </c>
      <c r="J19" s="35">
        <v>0.20473092754271999</v>
      </c>
      <c r="K19" s="35">
        <v>2.37697251974339</v>
      </c>
      <c r="L19" s="35">
        <v>86.031499305661896</v>
      </c>
      <c r="M19" s="35">
        <v>0.36516010679562999</v>
      </c>
      <c r="N19" s="35">
        <f t="shared" si="0"/>
        <v>13.603340587542354</v>
      </c>
      <c r="O19" s="34">
        <f t="shared" si="1"/>
        <v>22</v>
      </c>
    </row>
    <row r="20" spans="1:15" x14ac:dyDescent="0.2">
      <c r="A20" s="33" t="s">
        <v>27</v>
      </c>
      <c r="B20" s="34">
        <v>894621</v>
      </c>
      <c r="C20" s="35">
        <v>0.19281908204702999</v>
      </c>
      <c r="D20" s="35">
        <v>6.0300395362952504</v>
      </c>
      <c r="E20" s="35">
        <v>17.740138002573101</v>
      </c>
      <c r="F20" s="35">
        <v>11.7777248689668</v>
      </c>
      <c r="G20" s="35">
        <v>0.69370157865732995</v>
      </c>
      <c r="H20" s="35">
        <v>0.26927603979784998</v>
      </c>
      <c r="I20" s="35">
        <v>0.21115086723875001</v>
      </c>
      <c r="J20" s="35">
        <v>3.3757311755480801E-2</v>
      </c>
      <c r="K20" s="35">
        <v>13.099737207152501</v>
      </c>
      <c r="L20" s="35">
        <v>49.527900641724202</v>
      </c>
      <c r="M20" s="35">
        <v>0.42375486379147997</v>
      </c>
      <c r="N20" s="35">
        <f t="shared" si="0"/>
        <v>50.048344494484091</v>
      </c>
      <c r="O20" s="34">
        <f t="shared" si="1"/>
        <v>4</v>
      </c>
    </row>
    <row r="21" spans="1:15" x14ac:dyDescent="0.2">
      <c r="A21" s="33" t="s">
        <v>28</v>
      </c>
      <c r="B21" s="34">
        <v>756798</v>
      </c>
      <c r="C21" s="35">
        <v>6.6332099186299995E-2</v>
      </c>
      <c r="D21" s="35">
        <v>0.77114368695476998</v>
      </c>
      <c r="E21" s="35">
        <v>14.331829629570899</v>
      </c>
      <c r="F21" s="35">
        <v>3.63584470360651</v>
      </c>
      <c r="G21" s="35">
        <v>0.12130053197814999</v>
      </c>
      <c r="H21" s="35">
        <v>0.13623186107785001</v>
      </c>
      <c r="I21" s="35">
        <v>0.1025372688617</v>
      </c>
      <c r="J21" s="35">
        <v>0.11720432664991</v>
      </c>
      <c r="K21" s="35">
        <v>0.78369657425098005</v>
      </c>
      <c r="L21" s="35">
        <v>79.556499885041902</v>
      </c>
      <c r="M21" s="35">
        <v>0.37737943282091002</v>
      </c>
      <c r="N21" s="35">
        <f t="shared" si="0"/>
        <v>20.066120682137068</v>
      </c>
      <c r="O21" s="34">
        <f t="shared" si="1"/>
        <v>19</v>
      </c>
    </row>
    <row r="22" spans="1:15" x14ac:dyDescent="0.2">
      <c r="A22" s="33" t="s">
        <v>29</v>
      </c>
      <c r="B22" s="34">
        <v>2058775</v>
      </c>
      <c r="C22" s="35">
        <v>0.12298575609282</v>
      </c>
      <c r="D22" s="35">
        <v>0.19803038214471999</v>
      </c>
      <c r="E22" s="35">
        <v>1.9504802613204399</v>
      </c>
      <c r="F22" s="35">
        <v>2.9018226858204499</v>
      </c>
      <c r="G22" s="35">
        <v>0.1862272467851</v>
      </c>
      <c r="H22" s="35">
        <v>5.4401282315940297E-2</v>
      </c>
      <c r="I22" s="35">
        <v>0.18894731090089001</v>
      </c>
      <c r="J22" s="35">
        <v>0.40086944906557997</v>
      </c>
      <c r="K22" s="35">
        <v>2.6105329625626799</v>
      </c>
      <c r="L22" s="35">
        <v>90.940097873735596</v>
      </c>
      <c r="M22" s="35">
        <v>0.44560478925573999</v>
      </c>
      <c r="N22" s="35">
        <f t="shared" si="0"/>
        <v>8.6142973370086189</v>
      </c>
      <c r="O22" s="34">
        <f t="shared" si="1"/>
        <v>27</v>
      </c>
    </row>
    <row r="23" spans="1:15" x14ac:dyDescent="0.2">
      <c r="A23" s="33" t="s">
        <v>30</v>
      </c>
      <c r="B23" s="34">
        <v>4166570</v>
      </c>
      <c r="C23" s="35">
        <v>9.6386236160670005E-2</v>
      </c>
      <c r="D23" s="35">
        <v>1.95794142424104</v>
      </c>
      <c r="E23" s="35">
        <v>1.79672968412867</v>
      </c>
      <c r="F23" s="35">
        <v>6.7604768430627598</v>
      </c>
      <c r="G23" s="35">
        <v>0.17383603299596001</v>
      </c>
      <c r="H23" s="35">
        <v>4.1760968854477002E-3</v>
      </c>
      <c r="I23" s="35">
        <v>0.13430711592507999</v>
      </c>
      <c r="J23" s="35">
        <v>3.2880762833697702E-2</v>
      </c>
      <c r="K23" s="35">
        <v>1.8831796897688</v>
      </c>
      <c r="L23" s="35">
        <v>86.368883758103095</v>
      </c>
      <c r="M23" s="35">
        <v>0.79120235589465004</v>
      </c>
      <c r="N23" s="35">
        <f t="shared" si="0"/>
        <v>12.839913886002126</v>
      </c>
      <c r="O23" s="34">
        <f t="shared" si="1"/>
        <v>23</v>
      </c>
    </row>
    <row r="24" spans="1:15" x14ac:dyDescent="0.2">
      <c r="A24" s="33" t="s">
        <v>31</v>
      </c>
      <c r="B24" s="34">
        <v>1191405</v>
      </c>
      <c r="C24" s="35">
        <v>0.10919880309382</v>
      </c>
      <c r="D24" s="35">
        <v>4.6916875453770901</v>
      </c>
      <c r="E24" s="35">
        <v>9.5332821332796094</v>
      </c>
      <c r="F24" s="35">
        <v>7.67018771954121</v>
      </c>
      <c r="G24" s="35">
        <v>0.24911763841849999</v>
      </c>
      <c r="H24" s="35">
        <v>3.5168561488326797E-2</v>
      </c>
      <c r="I24" s="35">
        <v>0.4764123031211</v>
      </c>
      <c r="J24" s="35">
        <v>0.10248404195047001</v>
      </c>
      <c r="K24" s="35">
        <v>7.1916770535628096</v>
      </c>
      <c r="L24" s="35">
        <v>69.568114956710701</v>
      </c>
      <c r="M24" s="35">
        <v>0.37266924345625002</v>
      </c>
      <c r="N24" s="35">
        <f t="shared" si="0"/>
        <v>30.059215799832938</v>
      </c>
      <c r="O24" s="34">
        <f t="shared" si="1"/>
        <v>9</v>
      </c>
    </row>
    <row r="25" spans="1:15" x14ac:dyDescent="0.2">
      <c r="A25" s="33" t="s">
        <v>32</v>
      </c>
      <c r="B25" s="34">
        <v>523231</v>
      </c>
      <c r="C25" s="35">
        <v>0.10645393717115</v>
      </c>
      <c r="D25" s="35">
        <v>1.80073428371025</v>
      </c>
      <c r="E25" s="35">
        <v>3.4858408618755301</v>
      </c>
      <c r="F25" s="35">
        <v>14.6797494796753</v>
      </c>
      <c r="G25" s="35">
        <v>0.18519544904640001</v>
      </c>
      <c r="H25" s="35">
        <v>2.25521805856304E-2</v>
      </c>
      <c r="I25" s="35">
        <v>0.11486322484715</v>
      </c>
      <c r="J25" s="35">
        <v>4.0899717333262003E-2</v>
      </c>
      <c r="K25" s="35">
        <v>0.64847075192409998</v>
      </c>
      <c r="L25" s="35">
        <v>78.597980624236698</v>
      </c>
      <c r="M25" s="35">
        <v>0.31725948959445999</v>
      </c>
      <c r="N25" s="35">
        <f t="shared" si="0"/>
        <v>21.084759886168772</v>
      </c>
      <c r="O25" s="34">
        <f t="shared" si="1"/>
        <v>17</v>
      </c>
    </row>
    <row r="26" spans="1:15" x14ac:dyDescent="0.2">
      <c r="A26" s="33" t="s">
        <v>33</v>
      </c>
      <c r="B26" s="34">
        <v>332279</v>
      </c>
      <c r="C26" s="35">
        <v>0.25520722043824001</v>
      </c>
      <c r="D26" s="35">
        <v>1.8027019462560001</v>
      </c>
      <c r="E26" s="35">
        <v>1.39521305890531</v>
      </c>
      <c r="F26" s="35">
        <v>12.888566535953199</v>
      </c>
      <c r="G26" s="35">
        <v>0.22240346215078</v>
      </c>
      <c r="H26" s="35">
        <v>0.86343103235534002</v>
      </c>
      <c r="I26" s="35">
        <v>5.5375151604525101E-2</v>
      </c>
      <c r="J26" s="35">
        <v>0.93656234670261995</v>
      </c>
      <c r="K26" s="35">
        <v>2.3227468482811102</v>
      </c>
      <c r="L26" s="35">
        <v>79.0606688957171</v>
      </c>
      <c r="M26" s="35">
        <v>0.19712350163567</v>
      </c>
      <c r="N26" s="35">
        <f t="shared" si="0"/>
        <v>20.742207602647124</v>
      </c>
      <c r="O26" s="34">
        <f t="shared" si="1"/>
        <v>18</v>
      </c>
    </row>
    <row r="27" spans="1:15" x14ac:dyDescent="0.2">
      <c r="A27" s="33" t="s">
        <v>34</v>
      </c>
      <c r="B27" s="34">
        <v>1393322</v>
      </c>
      <c r="C27" s="35">
        <v>9.6029489235070001E-2</v>
      </c>
      <c r="D27" s="35">
        <v>0.11404398983149</v>
      </c>
      <c r="E27" s="35">
        <v>5.76363539799127</v>
      </c>
      <c r="F27" s="35">
        <v>0.13686714198152999</v>
      </c>
      <c r="G27" s="35">
        <v>4.5143907869107103E-2</v>
      </c>
      <c r="H27" s="35">
        <v>2.7129407272690701E-2</v>
      </c>
      <c r="I27" s="35">
        <v>0.17792010748411999</v>
      </c>
      <c r="J27" s="35">
        <v>0.31500256222179002</v>
      </c>
      <c r="K27" s="35">
        <v>7.0766125848870001E-2</v>
      </c>
      <c r="L27" s="35">
        <v>92.714749354420604</v>
      </c>
      <c r="M27" s="35">
        <v>0.53871251584343005</v>
      </c>
      <c r="N27" s="35">
        <f t="shared" si="0"/>
        <v>6.7465381297359377</v>
      </c>
      <c r="O27" s="34">
        <f t="shared" si="1"/>
        <v>30</v>
      </c>
    </row>
    <row r="28" spans="1:15" x14ac:dyDescent="0.2">
      <c r="A28" s="33" t="s">
        <v>35</v>
      </c>
      <c r="B28" s="34">
        <v>1042941</v>
      </c>
      <c r="C28" s="35">
        <v>0.14401581681034001</v>
      </c>
      <c r="D28" s="35">
        <v>0.99085183150341005</v>
      </c>
      <c r="E28" s="35">
        <v>36.2509480402055</v>
      </c>
      <c r="F28" s="35">
        <v>5.5185288525429499</v>
      </c>
      <c r="G28" s="35">
        <v>0.27681335761082998</v>
      </c>
      <c r="H28" s="35">
        <v>1.9665541962584601</v>
      </c>
      <c r="I28" s="35">
        <v>0.18227301448499</v>
      </c>
      <c r="J28" s="35">
        <v>4.2284271114089902E-2</v>
      </c>
      <c r="K28" s="35">
        <v>6.4585628525486998</v>
      </c>
      <c r="L28" s="35">
        <v>46.082664311787497</v>
      </c>
      <c r="M28" s="35">
        <v>2.0865034551331201</v>
      </c>
      <c r="N28" s="35">
        <f t="shared" si="0"/>
        <v>51.830832233079271</v>
      </c>
      <c r="O28" s="34">
        <f t="shared" si="1"/>
        <v>3</v>
      </c>
    </row>
    <row r="29" spans="1:15" x14ac:dyDescent="0.2">
      <c r="A29" s="33" t="s">
        <v>36</v>
      </c>
      <c r="B29" s="34">
        <v>1553451</v>
      </c>
      <c r="C29" s="35">
        <v>7.7633604149719995E-2</v>
      </c>
      <c r="D29" s="35">
        <v>3.4915810025549501</v>
      </c>
      <c r="E29" s="35">
        <v>11.668407951071501</v>
      </c>
      <c r="F29" s="35">
        <v>6.1271324296678804</v>
      </c>
      <c r="G29" s="35">
        <v>0.29669426328863002</v>
      </c>
      <c r="H29" s="35">
        <v>0.11825284479523</v>
      </c>
      <c r="I29" s="35">
        <v>0.11870345443789</v>
      </c>
      <c r="J29" s="35">
        <v>0.11110746331875999</v>
      </c>
      <c r="K29" s="35">
        <v>2.77556228036803</v>
      </c>
      <c r="L29" s="35">
        <v>74.683591564844903</v>
      </c>
      <c r="M29" s="35">
        <v>0.53133314150236999</v>
      </c>
      <c r="N29" s="35">
        <f t="shared" si="0"/>
        <v>24.785075293652589</v>
      </c>
      <c r="O29" s="34">
        <f t="shared" si="1"/>
        <v>13</v>
      </c>
    </row>
    <row r="30" spans="1:15" x14ac:dyDescent="0.2">
      <c r="A30" s="33" t="s">
        <v>37</v>
      </c>
      <c r="B30" s="34">
        <v>533457</v>
      </c>
      <c r="C30" s="35">
        <v>6.2797938727950003E-2</v>
      </c>
      <c r="D30" s="35">
        <v>0.13890529133557</v>
      </c>
      <c r="E30" s="35">
        <v>4.8476259567312798</v>
      </c>
      <c r="F30" s="35">
        <v>6.26685937198312</v>
      </c>
      <c r="G30" s="35">
        <v>0.21332553514152999</v>
      </c>
      <c r="H30" s="35">
        <v>5.0613264049398999E-3</v>
      </c>
      <c r="I30" s="35">
        <v>0.10253872383341001</v>
      </c>
      <c r="J30" s="35">
        <v>0.46545457272094998</v>
      </c>
      <c r="K30" s="35">
        <v>0.48907409594399998</v>
      </c>
      <c r="L30" s="35">
        <v>87.014323553726001</v>
      </c>
      <c r="M30" s="35">
        <v>0.39403363345123998</v>
      </c>
      <c r="N30" s="35">
        <f t="shared" si="0"/>
        <v>12.59164281282275</v>
      </c>
      <c r="O30" s="34">
        <f t="shared" si="1"/>
        <v>24</v>
      </c>
    </row>
    <row r="31" spans="1:15" x14ac:dyDescent="0.2">
      <c r="A31" s="33" t="s">
        <v>38</v>
      </c>
      <c r="B31" s="34">
        <v>440663</v>
      </c>
      <c r="C31" s="35">
        <v>0.14886659420010001</v>
      </c>
      <c r="D31" s="35">
        <v>2.9489655360218499</v>
      </c>
      <c r="E31" s="35">
        <v>3.3681066937773299</v>
      </c>
      <c r="F31" s="35">
        <v>0.72300147731940001</v>
      </c>
      <c r="G31" s="35">
        <v>0.16951729552969</v>
      </c>
      <c r="H31" s="35">
        <v>3.5925412389966902</v>
      </c>
      <c r="I31" s="35">
        <v>0.14296639382022</v>
      </c>
      <c r="J31" s="35">
        <v>7.2617850829318998E-3</v>
      </c>
      <c r="K31" s="35">
        <v>5.2194080283572697E-2</v>
      </c>
      <c r="L31" s="35">
        <v>88.490297574336793</v>
      </c>
      <c r="M31" s="35">
        <v>0.35628133063133999</v>
      </c>
      <c r="N31" s="35">
        <f t="shared" si="0"/>
        <v>11.153421095031785</v>
      </c>
      <c r="O31" s="34">
        <f t="shared" si="1"/>
        <v>25</v>
      </c>
    </row>
    <row r="32" spans="1:15" x14ac:dyDescent="0.2">
      <c r="A32" s="33" t="s">
        <v>39</v>
      </c>
      <c r="B32" s="34">
        <v>709959</v>
      </c>
      <c r="C32" s="35">
        <v>8.6624720582449993E-2</v>
      </c>
      <c r="D32" s="35">
        <v>0.46819605075786003</v>
      </c>
      <c r="E32" s="35">
        <v>18.4076826971698</v>
      </c>
      <c r="F32" s="35">
        <v>0.44946257459937</v>
      </c>
      <c r="G32" s="35">
        <v>5.7327254109040097E-2</v>
      </c>
      <c r="H32" s="35">
        <v>2.8226982121502702</v>
      </c>
      <c r="I32" s="35">
        <v>0.12099290240704</v>
      </c>
      <c r="J32" s="35">
        <v>0.90850316708429002</v>
      </c>
      <c r="K32" s="35">
        <v>0.34255499261223998</v>
      </c>
      <c r="L32" s="35">
        <v>76.009882260806606</v>
      </c>
      <c r="M32" s="35">
        <v>0.32607516772095002</v>
      </c>
      <c r="N32" s="35">
        <f t="shared" si="0"/>
        <v>23.664042571472361</v>
      </c>
      <c r="O32" s="34">
        <f t="shared" si="1"/>
        <v>15</v>
      </c>
    </row>
    <row r="33" spans="1:15" x14ac:dyDescent="0.2">
      <c r="A33" s="29" t="s">
        <v>40</v>
      </c>
      <c r="B33" s="30">
        <v>805854</v>
      </c>
      <c r="C33" s="31">
        <v>0.53570497881750001</v>
      </c>
      <c r="D33" s="31">
        <v>1.8552988506602901</v>
      </c>
      <c r="E33" s="31">
        <v>3.0014121664718401</v>
      </c>
      <c r="F33" s="31">
        <v>0.51274796675328005</v>
      </c>
      <c r="G33" s="31">
        <v>6.9987863806590001E-2</v>
      </c>
      <c r="H33" s="31">
        <v>0.20375899356459001</v>
      </c>
      <c r="I33" s="31">
        <v>0.10485770375278</v>
      </c>
      <c r="J33" s="31">
        <v>0.38592598659310001</v>
      </c>
      <c r="K33" s="31">
        <v>0.81243004315917999</v>
      </c>
      <c r="L33" s="31">
        <v>92.095466424439095</v>
      </c>
      <c r="M33" s="31">
        <v>0.42240902198163999</v>
      </c>
      <c r="N33" s="31">
        <f t="shared" si="0"/>
        <v>7.4821245535791503</v>
      </c>
      <c r="O33" s="30">
        <f t="shared" si="1"/>
        <v>28</v>
      </c>
    </row>
    <row r="34" spans="1:15" x14ac:dyDescent="0.2">
      <c r="A34" s="33" t="s">
        <v>41</v>
      </c>
      <c r="B34" s="34">
        <v>812567</v>
      </c>
      <c r="C34" s="35">
        <v>0.31935828060947002</v>
      </c>
      <c r="D34" s="35">
        <v>1.49870718353071</v>
      </c>
      <c r="E34" s="35">
        <v>19.238659704368899</v>
      </c>
      <c r="F34" s="35">
        <v>1.17344169773077</v>
      </c>
      <c r="G34" s="35">
        <v>0.18053895863356001</v>
      </c>
      <c r="H34" s="35">
        <v>7.6793667476030003E-2</v>
      </c>
      <c r="I34" s="35">
        <v>3.9350601242728298</v>
      </c>
      <c r="J34" s="35">
        <v>1.0267461021675699</v>
      </c>
      <c r="K34" s="35">
        <v>9.180781400179E-2</v>
      </c>
      <c r="L34" s="35">
        <v>71.508687898967096</v>
      </c>
      <c r="M34" s="35">
        <v>0.95019856824114002</v>
      </c>
      <c r="N34" s="35">
        <f t="shared" si="0"/>
        <v>27.541113532791627</v>
      </c>
      <c r="O34" s="34">
        <f t="shared" si="1"/>
        <v>11</v>
      </c>
    </row>
    <row r="35" spans="1:15" x14ac:dyDescent="0.2">
      <c r="A35" s="33" t="s">
        <v>42</v>
      </c>
      <c r="B35" s="34">
        <v>646059</v>
      </c>
      <c r="C35" s="35">
        <v>6.4699973222250004E-2</v>
      </c>
      <c r="D35" s="35">
        <v>0.19735039679037999</v>
      </c>
      <c r="E35" s="35">
        <v>38.093579688542299</v>
      </c>
      <c r="F35" s="35">
        <v>15.171988935995</v>
      </c>
      <c r="G35" s="35">
        <v>6.9653081220130003E-2</v>
      </c>
      <c r="H35" s="35">
        <v>0.54391317201679001</v>
      </c>
      <c r="I35" s="35">
        <v>3.4207402110333601E-2</v>
      </c>
      <c r="J35" s="35">
        <v>2.8325586362855398E-2</v>
      </c>
      <c r="K35" s="35">
        <v>4.1078291611137603</v>
      </c>
      <c r="L35" s="35">
        <v>41.134633214613501</v>
      </c>
      <c r="M35" s="35">
        <v>0.55381938801255004</v>
      </c>
      <c r="N35" s="35">
        <f t="shared" si="0"/>
        <v>58.311547397373801</v>
      </c>
      <c r="O35" s="34">
        <f t="shared" si="1"/>
        <v>2</v>
      </c>
    </row>
    <row r="36" spans="1:15" x14ac:dyDescent="0.2">
      <c r="A36" s="33" t="s">
        <v>43</v>
      </c>
      <c r="B36" s="34">
        <v>986886</v>
      </c>
      <c r="C36" s="35">
        <v>0.10680058284339999</v>
      </c>
      <c r="D36" s="35">
        <v>0.57260919700958002</v>
      </c>
      <c r="E36" s="35">
        <v>13.6253832762852</v>
      </c>
      <c r="F36" s="35">
        <v>0.24207456585664</v>
      </c>
      <c r="G36" s="35">
        <v>7.4983331408080001E-2</v>
      </c>
      <c r="H36" s="35">
        <v>0.35617082418840001</v>
      </c>
      <c r="I36" s="35">
        <v>1.18412866329039</v>
      </c>
      <c r="J36" s="35">
        <v>1.5097995107844301E-2</v>
      </c>
      <c r="K36" s="35">
        <v>0.23305630032242</v>
      </c>
      <c r="L36" s="35">
        <v>82.865295484990099</v>
      </c>
      <c r="M36" s="35">
        <v>0.72439977869784</v>
      </c>
      <c r="N36" s="35">
        <f t="shared" si="0"/>
        <v>16.410304736311954</v>
      </c>
      <c r="O36" s="34">
        <f t="shared" si="1"/>
        <v>21</v>
      </c>
    </row>
    <row r="37" spans="1:15" x14ac:dyDescent="0.2">
      <c r="A37" s="33" t="s">
        <v>44</v>
      </c>
      <c r="B37" s="34">
        <v>310416</v>
      </c>
      <c r="C37" s="35">
        <v>5.4765218287717098E-2</v>
      </c>
      <c r="D37" s="35">
        <v>0.73771970516982999</v>
      </c>
      <c r="E37" s="35">
        <v>2.41804546157414</v>
      </c>
      <c r="F37" s="35">
        <v>2.7073346734704402</v>
      </c>
      <c r="G37" s="35">
        <v>0.10083243131797</v>
      </c>
      <c r="H37" s="35">
        <v>9.6644502860677006E-3</v>
      </c>
      <c r="I37" s="35">
        <v>0.16332920983454</v>
      </c>
      <c r="J37" s="35">
        <v>0.32472552961187001</v>
      </c>
      <c r="K37" s="35">
        <v>0.60467243956496997</v>
      </c>
      <c r="L37" s="35">
        <v>92.492655017782496</v>
      </c>
      <c r="M37" s="35">
        <v>0.38625586309984</v>
      </c>
      <c r="N37" s="35">
        <f t="shared" si="0"/>
        <v>7.1210891191175447</v>
      </c>
      <c r="O37" s="34">
        <f t="shared" si="1"/>
        <v>29</v>
      </c>
    </row>
    <row r="38" spans="1:15" x14ac:dyDescent="0.2">
      <c r="A38" s="33" t="s">
        <v>45</v>
      </c>
      <c r="B38" s="34">
        <v>2250001</v>
      </c>
      <c r="C38" s="35">
        <v>9.6044401758039993E-2</v>
      </c>
      <c r="D38" s="35">
        <v>1.52342154514598</v>
      </c>
      <c r="E38" s="35">
        <v>37.363316727414698</v>
      </c>
      <c r="F38" s="35">
        <v>7.6741743670336096</v>
      </c>
      <c r="G38" s="35">
        <v>0.12684438806916001</v>
      </c>
      <c r="H38" s="35">
        <v>1.19044391535826</v>
      </c>
      <c r="I38" s="35">
        <v>8.8933293807420002E-2</v>
      </c>
      <c r="J38" s="35">
        <v>1.2888883160496399E-2</v>
      </c>
      <c r="K38" s="35">
        <v>0.94306624752611001</v>
      </c>
      <c r="L38" s="35">
        <v>50.686199695022303</v>
      </c>
      <c r="M38" s="35">
        <v>0.29466653570376</v>
      </c>
      <c r="N38" s="35">
        <f t="shared" si="0"/>
        <v>49.019133769273779</v>
      </c>
      <c r="O38" s="34">
        <f t="shared" si="1"/>
        <v>5</v>
      </c>
    </row>
    <row r="39" spans="1:15" x14ac:dyDescent="0.2">
      <c r="A39" s="33" t="s">
        <v>46</v>
      </c>
      <c r="B39" s="34">
        <v>564613</v>
      </c>
      <c r="C39" s="35">
        <v>8.1294621271559994E-2</v>
      </c>
      <c r="D39" s="35">
        <v>1.59843999341141</v>
      </c>
      <c r="E39" s="35">
        <v>2.8132543884040899</v>
      </c>
      <c r="F39" s="35">
        <v>1.22650381765917</v>
      </c>
      <c r="G39" s="35">
        <v>5.5613313898192199E-2</v>
      </c>
      <c r="H39" s="35">
        <v>3.4005593211633398</v>
      </c>
      <c r="I39" s="35">
        <v>7.8637934301899998E-2</v>
      </c>
      <c r="J39" s="35">
        <v>8.8556232321959999E-2</v>
      </c>
      <c r="K39" s="35">
        <v>4.0735866868102599E-2</v>
      </c>
      <c r="L39" s="35">
        <v>90.136252619050495</v>
      </c>
      <c r="M39" s="35">
        <v>0.48015189164966998</v>
      </c>
      <c r="N39" s="35">
        <f t="shared" si="0"/>
        <v>9.383595489299724</v>
      </c>
      <c r="O39" s="34">
        <f t="shared" si="1"/>
        <v>26</v>
      </c>
    </row>
    <row r="40" spans="1:15" x14ac:dyDescent="0.2">
      <c r="A40" s="36" t="s">
        <v>47</v>
      </c>
      <c r="B40" s="37">
        <v>418756</v>
      </c>
      <c r="C40" s="38">
        <v>0.11295360544087001</v>
      </c>
      <c r="D40" s="38">
        <v>0.17002741453256001</v>
      </c>
      <c r="E40" s="38">
        <v>14.979367459809501</v>
      </c>
      <c r="F40" s="38">
        <v>0.26745885432089</v>
      </c>
      <c r="G40" s="38">
        <v>9.9580662724830002E-2</v>
      </c>
      <c r="H40" s="38">
        <v>3.4148764435614098E-2</v>
      </c>
      <c r="I40" s="38">
        <v>1.5937682086943199</v>
      </c>
      <c r="J40" s="38">
        <v>4.9491828176790298</v>
      </c>
      <c r="K40" s="38">
        <v>0.65408018034367998</v>
      </c>
      <c r="L40" s="38">
        <v>76.836630400519596</v>
      </c>
      <c r="M40" s="38">
        <v>0.30280163149901002</v>
      </c>
      <c r="N40" s="38">
        <f t="shared" si="0"/>
        <v>22.860567967981297</v>
      </c>
      <c r="O40" s="37">
        <f t="shared" si="1"/>
        <v>16</v>
      </c>
    </row>
    <row r="42" spans="1:15" ht="13.5" x14ac:dyDescent="0.25">
      <c r="A42" s="6" t="s">
        <v>48</v>
      </c>
    </row>
    <row r="43" spans="1:15" ht="13.5" x14ac:dyDescent="0.25">
      <c r="A43" s="7" t="s">
        <v>49</v>
      </c>
    </row>
    <row r="45" spans="1:15" ht="14.25" x14ac:dyDescent="0.2">
      <c r="A45" s="26" t="s">
        <v>0</v>
      </c>
    </row>
    <row r="46" spans="1:15" x14ac:dyDescent="0.2">
      <c r="A46" s="27" t="s">
        <v>1</v>
      </c>
    </row>
  </sheetData>
  <mergeCells count="5">
    <mergeCell ref="O6:O7"/>
    <mergeCell ref="A6:A7"/>
    <mergeCell ref="B6:B7"/>
    <mergeCell ref="C6:M6"/>
    <mergeCell ref="N6:N7"/>
  </mergeCells>
  <pageMargins left="0.75" right="0.75" top="1" bottom="1" header="0.5" footer="0.5"/>
  <pageSetup orientation="portrait" r:id="rId1"/>
  <ignoredErrors>
    <ignoredError sqref="N8:N12 N18:N20 N21:N23 N24:N40 N15:N17 N13:N14" formulaRange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43"/>
  <sheetViews>
    <sheetView tabSelected="1" workbookViewId="0">
      <selection activeCell="F30" sqref="F30"/>
    </sheetView>
  </sheetViews>
  <sheetFormatPr baseColWidth="10" defaultRowHeight="15" x14ac:dyDescent="0.25"/>
  <cols>
    <col min="1" max="1" width="27" style="47" customWidth="1"/>
    <col min="2" max="3" width="21.85546875" style="47" customWidth="1"/>
    <col min="4" max="4" width="17.7109375" style="47" customWidth="1"/>
    <col min="5" max="6" width="15.7109375" style="47" customWidth="1"/>
    <col min="7" max="11" width="13.7109375" style="47" customWidth="1"/>
    <col min="12" max="12" width="20.7109375" style="47" customWidth="1"/>
    <col min="13" max="13" width="13.140625" style="47" bestFit="1" customWidth="1"/>
    <col min="14" max="15" width="11.42578125" style="1"/>
    <col min="16" max="16384" width="11.42578125" style="47"/>
  </cols>
  <sheetData>
    <row r="4" spans="1:15" x14ac:dyDescent="0.25">
      <c r="A4" s="32" t="s">
        <v>70</v>
      </c>
    </row>
    <row r="6" spans="1:15" ht="48.75" customHeight="1" x14ac:dyDescent="0.25">
      <c r="A6" s="48" t="s">
        <v>2</v>
      </c>
      <c r="B6" s="48" t="s">
        <v>72</v>
      </c>
      <c r="C6" s="48" t="s">
        <v>3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57" t="s">
        <v>55</v>
      </c>
      <c r="O6" s="42" t="s">
        <v>54</v>
      </c>
    </row>
    <row r="7" spans="1:15" ht="22.5" customHeight="1" x14ac:dyDescent="0.25">
      <c r="A7" s="49"/>
      <c r="B7" s="49"/>
      <c r="C7" s="50" t="s">
        <v>4</v>
      </c>
      <c r="D7" s="50" t="s">
        <v>5</v>
      </c>
      <c r="E7" s="50" t="s">
        <v>6</v>
      </c>
      <c r="F7" s="50" t="s">
        <v>7</v>
      </c>
      <c r="G7" s="50" t="s">
        <v>8</v>
      </c>
      <c r="H7" s="50" t="s">
        <v>9</v>
      </c>
      <c r="I7" s="50" t="s">
        <v>10</v>
      </c>
      <c r="J7" s="50" t="s">
        <v>11</v>
      </c>
      <c r="K7" s="50" t="s">
        <v>12</v>
      </c>
      <c r="L7" s="50" t="s">
        <v>13</v>
      </c>
      <c r="M7" s="50" t="s">
        <v>14</v>
      </c>
      <c r="N7" s="57"/>
      <c r="O7" s="43"/>
    </row>
    <row r="8" spans="1:15" s="51" customFormat="1" ht="11.25" x14ac:dyDescent="0.2">
      <c r="A8" s="52" t="s">
        <v>15</v>
      </c>
      <c r="B8" s="53">
        <v>34892977</v>
      </c>
      <c r="C8" s="54">
        <v>0.15110199999999999</v>
      </c>
      <c r="D8" s="54">
        <v>0.73592500000000005</v>
      </c>
      <c r="E8" s="54">
        <v>12.479841</v>
      </c>
      <c r="F8" s="54">
        <v>3.6646109999999998</v>
      </c>
      <c r="G8" s="54">
        <v>0.22537199999999999</v>
      </c>
      <c r="H8" s="54">
        <v>0.304844</v>
      </c>
      <c r="I8" s="54">
        <v>1.9785900000000001</v>
      </c>
      <c r="J8" s="54">
        <v>0.39987400000000001</v>
      </c>
      <c r="K8" s="54">
        <v>1.349942</v>
      </c>
      <c r="L8" s="54">
        <v>78.630290000000002</v>
      </c>
      <c r="M8" s="54">
        <v>7.9608999999999999E-2</v>
      </c>
      <c r="N8" s="58">
        <f>SUBTOTAL(9,C8:K8)</f>
        <v>21.290101</v>
      </c>
    </row>
    <row r="9" spans="1:15" s="51" customFormat="1" ht="11.25" x14ac:dyDescent="0.2">
      <c r="A9" s="52" t="s">
        <v>16</v>
      </c>
      <c r="B9" s="53">
        <v>386975</v>
      </c>
      <c r="C9" s="54">
        <v>8.4760000000000002E-2</v>
      </c>
      <c r="D9" s="54">
        <v>3.4368999999999997E-2</v>
      </c>
      <c r="E9" s="54">
        <v>1.9099429999999999</v>
      </c>
      <c r="F9" s="54">
        <v>8.2433999999999993E-2</v>
      </c>
      <c r="G9" s="54">
        <v>0.31423200000000001</v>
      </c>
      <c r="H9" s="54">
        <v>1.034E-3</v>
      </c>
      <c r="I9" s="54">
        <v>3.8245000000000001E-2</v>
      </c>
      <c r="J9" s="54">
        <v>0.49538100000000002</v>
      </c>
      <c r="K9" s="54">
        <v>5.8918999999999999E-2</v>
      </c>
      <c r="L9" s="54">
        <v>96.935461000000004</v>
      </c>
      <c r="M9" s="54">
        <v>4.5222999999999999E-2</v>
      </c>
      <c r="N9" s="58">
        <f>SUBTOTAL(9,C9:K9)</f>
        <v>3.019317</v>
      </c>
      <c r="O9" s="59">
        <f>_xlfn.RANK.EQ(N9,N$9:N$40,0)</f>
        <v>32</v>
      </c>
    </row>
    <row r="10" spans="1:15" s="51" customFormat="1" ht="11.25" x14ac:dyDescent="0.2">
      <c r="A10" s="52" t="s">
        <v>17</v>
      </c>
      <c r="B10" s="53">
        <v>1133192</v>
      </c>
      <c r="C10" s="54">
        <v>0.39984399999999998</v>
      </c>
      <c r="D10" s="54">
        <v>0.34848499999999999</v>
      </c>
      <c r="E10" s="54">
        <v>3.3168250000000001</v>
      </c>
      <c r="F10" s="54">
        <v>0.27541700000000002</v>
      </c>
      <c r="G10" s="54">
        <v>0.39454899999999998</v>
      </c>
      <c r="H10" s="54">
        <v>6.7684999999999995E-2</v>
      </c>
      <c r="I10" s="54">
        <v>35.197389000000001</v>
      </c>
      <c r="J10" s="54">
        <v>8.6217000000000002E-2</v>
      </c>
      <c r="K10" s="54">
        <v>0.105896</v>
      </c>
      <c r="L10" s="54">
        <v>59.773895000000003</v>
      </c>
      <c r="M10" s="54">
        <v>3.3798000000000002E-2</v>
      </c>
      <c r="N10" s="58">
        <f>SUBTOTAL(9,C10:K10)</f>
        <v>40.192307</v>
      </c>
      <c r="O10" s="59">
        <f t="shared" ref="O10:O40" si="0">_xlfn.RANK.EQ(N10,N$9:N$40,0)</f>
        <v>6</v>
      </c>
    </row>
    <row r="11" spans="1:15" s="51" customFormat="1" ht="11.25" x14ac:dyDescent="0.2">
      <c r="A11" s="52" t="s">
        <v>18</v>
      </c>
      <c r="B11" s="53">
        <v>237898</v>
      </c>
      <c r="C11" s="54">
        <v>0.34090199999999998</v>
      </c>
      <c r="D11" s="54">
        <v>0.59605399999999997</v>
      </c>
      <c r="E11" s="54">
        <v>10.832374</v>
      </c>
      <c r="F11" s="54">
        <v>3.2131419999999999</v>
      </c>
      <c r="G11" s="54">
        <v>0.209754</v>
      </c>
      <c r="H11" s="54">
        <v>0.59437200000000001</v>
      </c>
      <c r="I11" s="54">
        <v>3.4767000000000001</v>
      </c>
      <c r="J11" s="54">
        <v>5.0861999999999997E-2</v>
      </c>
      <c r="K11" s="54">
        <v>7.3561000000000001E-2</v>
      </c>
      <c r="L11" s="54">
        <v>80.554692000000003</v>
      </c>
      <c r="M11" s="54">
        <v>5.7588E-2</v>
      </c>
      <c r="N11" s="58">
        <f>SUBTOTAL(9,C11:K11)</f>
        <v>19.387720999999999</v>
      </c>
      <c r="O11" s="59">
        <f t="shared" si="0"/>
        <v>14</v>
      </c>
    </row>
    <row r="12" spans="1:15" s="51" customFormat="1" ht="11.25" x14ac:dyDescent="0.2">
      <c r="A12" s="52" t="s">
        <v>19</v>
      </c>
      <c r="B12" s="53">
        <v>260535</v>
      </c>
      <c r="C12" s="54">
        <v>0.19114500000000001</v>
      </c>
      <c r="D12" s="54">
        <v>0.27558700000000003</v>
      </c>
      <c r="E12" s="54">
        <v>29.833611999999999</v>
      </c>
      <c r="F12" s="54">
        <v>5.8794399999999998</v>
      </c>
      <c r="G12" s="54">
        <v>8.2139000000000004E-2</v>
      </c>
      <c r="H12" s="54">
        <v>1.6174409999999999</v>
      </c>
      <c r="I12" s="54">
        <v>7.7917E-2</v>
      </c>
      <c r="J12" s="54">
        <v>0.16120699999999999</v>
      </c>
      <c r="K12" s="54">
        <v>9.3270000000000006E-2</v>
      </c>
      <c r="L12" s="54">
        <v>60.156216999999998</v>
      </c>
      <c r="M12" s="54">
        <v>1.632026</v>
      </c>
      <c r="N12" s="58">
        <f>SUBTOTAL(9,C12:K12)</f>
        <v>38.211757999999989</v>
      </c>
      <c r="O12" s="59">
        <f t="shared" si="0"/>
        <v>7</v>
      </c>
    </row>
    <row r="13" spans="1:15" s="51" customFormat="1" ht="11.25" x14ac:dyDescent="0.2">
      <c r="A13" s="52" t="s">
        <v>20</v>
      </c>
      <c r="B13" s="53">
        <v>896719</v>
      </c>
      <c r="C13" s="54">
        <v>0.134825</v>
      </c>
      <c r="D13" s="54">
        <v>0.16738800000000001</v>
      </c>
      <c r="E13" s="54">
        <v>4.19496</v>
      </c>
      <c r="F13" s="54">
        <v>0.22359299999999999</v>
      </c>
      <c r="G13" s="54">
        <v>0.18110499999999999</v>
      </c>
      <c r="H13" s="54">
        <v>6.5126000000000003E-2</v>
      </c>
      <c r="I13" s="54">
        <v>4.9560680000000001</v>
      </c>
      <c r="J13" s="54">
        <v>3.7743150000000001</v>
      </c>
      <c r="K13" s="54">
        <v>0.39611099999999999</v>
      </c>
      <c r="L13" s="54">
        <v>85.804918000000001</v>
      </c>
      <c r="M13" s="54">
        <v>0.101593</v>
      </c>
      <c r="N13" s="58">
        <f>SUBTOTAL(9,C13:K13)</f>
        <v>14.093491</v>
      </c>
      <c r="O13" s="59">
        <f t="shared" si="0"/>
        <v>20</v>
      </c>
    </row>
    <row r="14" spans="1:15" s="51" customFormat="1" ht="11.25" x14ac:dyDescent="0.2">
      <c r="A14" s="52" t="s">
        <v>21</v>
      </c>
      <c r="B14" s="53">
        <v>225106</v>
      </c>
      <c r="C14" s="54">
        <v>0.106616</v>
      </c>
      <c r="D14" s="54">
        <v>0.202571</v>
      </c>
      <c r="E14" s="54">
        <v>1.0035270000000001</v>
      </c>
      <c r="F14" s="54">
        <v>16.243903</v>
      </c>
      <c r="G14" s="54">
        <v>0.41447099999999998</v>
      </c>
      <c r="H14" s="54">
        <v>5.4641000000000002E-2</v>
      </c>
      <c r="I14" s="54">
        <v>0.35183399999999998</v>
      </c>
      <c r="J14" s="54">
        <v>3.6427000000000001E-2</v>
      </c>
      <c r="K14" s="54">
        <v>1.0110790000000001</v>
      </c>
      <c r="L14" s="54">
        <v>80.573151999999993</v>
      </c>
      <c r="M14" s="54">
        <v>1.7769999999999999E-3</v>
      </c>
      <c r="N14" s="58">
        <f>SUBTOTAL(9,C14:K14)</f>
        <v>19.425068999999997</v>
      </c>
      <c r="O14" s="59">
        <f t="shared" si="0"/>
        <v>13</v>
      </c>
    </row>
    <row r="15" spans="1:15" s="51" customFormat="1" ht="11.25" x14ac:dyDescent="0.2">
      <c r="A15" s="52" t="s">
        <v>22</v>
      </c>
      <c r="B15" s="53">
        <v>1337029</v>
      </c>
      <c r="C15" s="54">
        <v>0.12886800000000001</v>
      </c>
      <c r="D15" s="54">
        <v>0.43080600000000002</v>
      </c>
      <c r="E15" s="54">
        <v>58.456398</v>
      </c>
      <c r="F15" s="54">
        <v>2.1823760000000001</v>
      </c>
      <c r="G15" s="54">
        <v>0.14128299999999999</v>
      </c>
      <c r="H15" s="54">
        <v>0.71509299999999998</v>
      </c>
      <c r="I15" s="54">
        <v>0.154223</v>
      </c>
      <c r="J15" s="54">
        <v>1.7351999999999999E-2</v>
      </c>
      <c r="K15" s="54">
        <v>3.2845209999999998</v>
      </c>
      <c r="L15" s="54">
        <v>34.314064999999999</v>
      </c>
      <c r="M15" s="54">
        <v>0.175015</v>
      </c>
      <c r="N15" s="58">
        <f>SUBTOTAL(9,C15:K15)</f>
        <v>65.510920000000013</v>
      </c>
      <c r="O15" s="59">
        <f t="shared" si="0"/>
        <v>1</v>
      </c>
    </row>
    <row r="16" spans="1:15" s="51" customFormat="1" ht="11.25" x14ac:dyDescent="0.2">
      <c r="A16" s="52" t="s">
        <v>23</v>
      </c>
      <c r="B16" s="53">
        <v>1134777</v>
      </c>
      <c r="C16" s="54">
        <v>0.159326</v>
      </c>
      <c r="D16" s="54">
        <v>0.21810499999999999</v>
      </c>
      <c r="E16" s="54">
        <v>23.656365999999998</v>
      </c>
      <c r="F16" s="54">
        <v>0.216695</v>
      </c>
      <c r="G16" s="54">
        <v>0.122227</v>
      </c>
      <c r="H16" s="54">
        <v>1.8329999999999999E-2</v>
      </c>
      <c r="I16" s="54">
        <v>11.396953</v>
      </c>
      <c r="J16" s="54">
        <v>0.69916800000000001</v>
      </c>
      <c r="K16" s="54">
        <v>8.5744000000000001E-2</v>
      </c>
      <c r="L16" s="54">
        <v>63.399681000000001</v>
      </c>
      <c r="M16" s="54">
        <v>2.7406E-2</v>
      </c>
      <c r="N16" s="58">
        <f>SUBTOTAL(9,C16:K16)</f>
        <v>36.572913999999997</v>
      </c>
      <c r="O16" s="59">
        <f t="shared" si="0"/>
        <v>8</v>
      </c>
    </row>
    <row r="17" spans="1:15" s="51" customFormat="1" ht="11.25" x14ac:dyDescent="0.2">
      <c r="A17" s="52" t="s">
        <v>24</v>
      </c>
      <c r="B17" s="53">
        <v>2710375</v>
      </c>
      <c r="C17" s="54">
        <v>6.5747E-2</v>
      </c>
      <c r="D17" s="54">
        <v>0.522289</v>
      </c>
      <c r="E17" s="54">
        <v>1.7282109999999999</v>
      </c>
      <c r="F17" s="54">
        <v>2.6638009999999999</v>
      </c>
      <c r="G17" s="54">
        <v>0.18990000000000001</v>
      </c>
      <c r="H17" s="54">
        <v>9.59E-4</v>
      </c>
      <c r="I17" s="54">
        <v>0.14699100000000001</v>
      </c>
      <c r="J17" s="54">
        <v>2.2764E-2</v>
      </c>
      <c r="K17" s="54">
        <v>4.0178999999999999E-2</v>
      </c>
      <c r="L17" s="54">
        <v>94.575253000000004</v>
      </c>
      <c r="M17" s="54">
        <v>4.3905E-2</v>
      </c>
      <c r="N17" s="58">
        <f>SUBTOTAL(9,C17:K17)</f>
        <v>5.3808409999999993</v>
      </c>
      <c r="O17" s="59">
        <f t="shared" si="0"/>
        <v>29</v>
      </c>
    </row>
    <row r="18" spans="1:15" s="51" customFormat="1" ht="11.25" x14ac:dyDescent="0.2">
      <c r="A18" s="52" t="s">
        <v>25</v>
      </c>
      <c r="B18" s="53">
        <v>488200</v>
      </c>
      <c r="C18" s="54">
        <v>0.23269200000000001</v>
      </c>
      <c r="D18" s="54">
        <v>0.52007400000000004</v>
      </c>
      <c r="E18" s="54">
        <v>11.709339999999999</v>
      </c>
      <c r="F18" s="54">
        <v>0.40290900000000002</v>
      </c>
      <c r="G18" s="54">
        <v>0.13703399999999999</v>
      </c>
      <c r="H18" s="54">
        <v>0.13600999999999999</v>
      </c>
      <c r="I18" s="54">
        <v>4.0172059999999998</v>
      </c>
      <c r="J18" s="54">
        <v>7.1001640000000004</v>
      </c>
      <c r="K18" s="54">
        <v>1.139697</v>
      </c>
      <c r="L18" s="54">
        <v>74.584391999999994</v>
      </c>
      <c r="M18" s="54">
        <v>2.0483000000000001E-2</v>
      </c>
      <c r="N18" s="58">
        <f>SUBTOTAL(9,C18:K18)</f>
        <v>25.395125999999998</v>
      </c>
      <c r="O18" s="59">
        <f t="shared" si="0"/>
        <v>9</v>
      </c>
    </row>
    <row r="19" spans="1:15" s="51" customFormat="1" ht="11.25" x14ac:dyDescent="0.2">
      <c r="A19" s="52" t="s">
        <v>26</v>
      </c>
      <c r="B19" s="53">
        <v>1565927</v>
      </c>
      <c r="C19" s="54">
        <v>0.12682599999999999</v>
      </c>
      <c r="D19" s="54">
        <v>0.111308</v>
      </c>
      <c r="E19" s="54">
        <v>3.8552240000000002</v>
      </c>
      <c r="F19" s="54">
        <v>4.5456779999999997</v>
      </c>
      <c r="G19" s="54">
        <v>0.33935199999999999</v>
      </c>
      <c r="H19" s="54">
        <v>4.215E-3</v>
      </c>
      <c r="I19" s="54">
        <v>9.4384999999999997E-2</v>
      </c>
      <c r="J19" s="54">
        <v>0.24107100000000001</v>
      </c>
      <c r="K19" s="54">
        <v>1.082298</v>
      </c>
      <c r="L19" s="54">
        <v>89.439227000000002</v>
      </c>
      <c r="M19" s="54">
        <v>0.160416</v>
      </c>
      <c r="N19" s="58">
        <f>SUBTOTAL(9,C19:K19)</f>
        <v>10.400357000000001</v>
      </c>
      <c r="O19" s="59">
        <f t="shared" si="0"/>
        <v>22</v>
      </c>
    </row>
    <row r="20" spans="1:15" s="51" customFormat="1" ht="11.25" x14ac:dyDescent="0.2">
      <c r="A20" s="52" t="s">
        <v>27</v>
      </c>
      <c r="B20" s="53">
        <v>941593</v>
      </c>
      <c r="C20" s="54">
        <v>0.13753299999999999</v>
      </c>
      <c r="D20" s="54">
        <v>2.426526</v>
      </c>
      <c r="E20" s="54">
        <v>21.662331999999999</v>
      </c>
      <c r="F20" s="54">
        <v>9.8854810000000004</v>
      </c>
      <c r="G20" s="54">
        <v>0.69722300000000004</v>
      </c>
      <c r="H20" s="54">
        <v>0.152508</v>
      </c>
      <c r="I20" s="54">
        <v>0.29779299999999997</v>
      </c>
      <c r="J20" s="54">
        <v>3.9400999999999999E-2</v>
      </c>
      <c r="K20" s="54">
        <v>10.598421999999999</v>
      </c>
      <c r="L20" s="54">
        <v>54.078567</v>
      </c>
      <c r="M20" s="54">
        <v>2.4213999999999999E-2</v>
      </c>
      <c r="N20" s="58">
        <f>SUBTOTAL(9,C20:K20)</f>
        <v>45.897218999999993</v>
      </c>
      <c r="O20" s="59">
        <f t="shared" si="0"/>
        <v>4</v>
      </c>
    </row>
    <row r="21" spans="1:15" s="51" customFormat="1" ht="11.25" x14ac:dyDescent="0.2">
      <c r="A21" s="52" t="s">
        <v>28</v>
      </c>
      <c r="B21" s="53">
        <v>850674</v>
      </c>
      <c r="C21" s="54">
        <v>0.100744</v>
      </c>
      <c r="D21" s="54">
        <v>0.48208800000000002</v>
      </c>
      <c r="E21" s="54">
        <v>11.605739</v>
      </c>
      <c r="F21" s="54">
        <v>2.5966469999999999</v>
      </c>
      <c r="G21" s="54">
        <v>0.11967</v>
      </c>
      <c r="H21" s="54">
        <v>6.5712999999999994E-2</v>
      </c>
      <c r="I21" s="54">
        <v>0.109208</v>
      </c>
      <c r="J21" s="54">
        <v>9.6629000000000007E-2</v>
      </c>
      <c r="K21" s="54">
        <v>0.56190700000000005</v>
      </c>
      <c r="L21" s="54">
        <v>84.256953999999993</v>
      </c>
      <c r="M21" s="54">
        <v>4.7019999999999996E-3</v>
      </c>
      <c r="N21" s="58">
        <f>SUBTOTAL(9,C21:K21)</f>
        <v>15.738345000000001</v>
      </c>
      <c r="O21" s="59">
        <f t="shared" si="0"/>
        <v>19</v>
      </c>
    </row>
    <row r="22" spans="1:15" s="51" customFormat="1" ht="11.25" x14ac:dyDescent="0.2">
      <c r="A22" s="52" t="s">
        <v>29</v>
      </c>
      <c r="B22" s="53">
        <v>2314364</v>
      </c>
      <c r="C22" s="54">
        <v>0.17771600000000001</v>
      </c>
      <c r="D22" s="54">
        <v>0.11372500000000001</v>
      </c>
      <c r="E22" s="54">
        <v>1.972291</v>
      </c>
      <c r="F22" s="54">
        <v>2.291947</v>
      </c>
      <c r="G22" s="54">
        <v>0.284441</v>
      </c>
      <c r="H22" s="54">
        <v>4.1091000000000003E-2</v>
      </c>
      <c r="I22" s="54">
        <v>0.19841300000000001</v>
      </c>
      <c r="J22" s="54">
        <v>0.304533</v>
      </c>
      <c r="K22" s="54">
        <v>1.8668199999999999</v>
      </c>
      <c r="L22" s="54">
        <v>92.702011999999996</v>
      </c>
      <c r="M22" s="54">
        <v>4.7010999999999997E-2</v>
      </c>
      <c r="N22" s="58">
        <f>SUBTOTAL(9,C22:K22)</f>
        <v>7.2509769999999998</v>
      </c>
      <c r="O22" s="59">
        <f t="shared" si="0"/>
        <v>27</v>
      </c>
    </row>
    <row r="23" spans="1:15" s="51" customFormat="1" ht="11.25" x14ac:dyDescent="0.2">
      <c r="A23" s="52" t="s">
        <v>30</v>
      </c>
      <c r="B23" s="53">
        <v>4481007</v>
      </c>
      <c r="C23" s="54">
        <v>0.14494499999999999</v>
      </c>
      <c r="D23" s="54">
        <v>1.3519730000000001</v>
      </c>
      <c r="E23" s="54">
        <v>1.875092</v>
      </c>
      <c r="F23" s="54">
        <v>5.1766940000000004</v>
      </c>
      <c r="G23" s="54">
        <v>0.22983700000000001</v>
      </c>
      <c r="H23" s="54">
        <v>2.6329999999999999E-3</v>
      </c>
      <c r="I23" s="54">
        <v>0.14282500000000001</v>
      </c>
      <c r="J23" s="54">
        <v>4.9653999999999997E-2</v>
      </c>
      <c r="K23" s="54">
        <v>1.3436710000000001</v>
      </c>
      <c r="L23" s="54">
        <v>89.606420999999997</v>
      </c>
      <c r="M23" s="54">
        <v>7.6255000000000003E-2</v>
      </c>
      <c r="N23" s="58">
        <f>SUBTOTAL(9,C23:K23)</f>
        <v>10.317324000000001</v>
      </c>
      <c r="O23" s="59">
        <f t="shared" si="0"/>
        <v>23</v>
      </c>
    </row>
    <row r="24" spans="1:15" s="51" customFormat="1" ht="11.25" x14ac:dyDescent="0.2">
      <c r="A24" s="52" t="s">
        <v>31</v>
      </c>
      <c r="B24" s="53">
        <v>1282076</v>
      </c>
      <c r="C24" s="54">
        <v>0.166215</v>
      </c>
      <c r="D24" s="54">
        <v>2.226467</v>
      </c>
      <c r="E24" s="54">
        <v>10.798033999999999</v>
      </c>
      <c r="F24" s="54">
        <v>5.7838219999999998</v>
      </c>
      <c r="G24" s="54">
        <v>0.41136400000000001</v>
      </c>
      <c r="H24" s="54">
        <v>3.0887000000000001E-2</v>
      </c>
      <c r="I24" s="54">
        <v>0.516038</v>
      </c>
      <c r="J24" s="54">
        <v>0.123394</v>
      </c>
      <c r="K24" s="54">
        <v>4.831461</v>
      </c>
      <c r="L24" s="54">
        <v>75.089697999999999</v>
      </c>
      <c r="M24" s="54">
        <v>2.2620000000000001E-2</v>
      </c>
      <c r="N24" s="58">
        <f>SUBTOTAL(9,C24:K24)</f>
        <v>24.887681999999998</v>
      </c>
      <c r="O24" s="59">
        <f t="shared" si="0"/>
        <v>11</v>
      </c>
    </row>
    <row r="25" spans="1:15" s="51" customFormat="1" ht="11.25" x14ac:dyDescent="0.2">
      <c r="A25" s="52" t="s">
        <v>32</v>
      </c>
      <c r="B25" s="53">
        <v>559322</v>
      </c>
      <c r="C25" s="54">
        <v>9.3506000000000006E-2</v>
      </c>
      <c r="D25" s="54">
        <v>0.87302100000000005</v>
      </c>
      <c r="E25" s="54">
        <v>3.8085399999999998</v>
      </c>
      <c r="F25" s="54">
        <v>11.314055</v>
      </c>
      <c r="G25" s="54">
        <v>0.2596</v>
      </c>
      <c r="H25" s="54">
        <v>7.1520000000000004E-3</v>
      </c>
      <c r="I25" s="54">
        <v>0.17825199999999999</v>
      </c>
      <c r="J25" s="54">
        <v>0.113709</v>
      </c>
      <c r="K25" s="54">
        <v>0.37706400000000001</v>
      </c>
      <c r="L25" s="54">
        <v>82.970454000000004</v>
      </c>
      <c r="M25" s="54">
        <v>4.6480000000000002E-3</v>
      </c>
      <c r="N25" s="58">
        <f>SUBTOTAL(9,C25:K25)</f>
        <v>17.024899000000001</v>
      </c>
      <c r="O25" s="59">
        <f t="shared" si="0"/>
        <v>18</v>
      </c>
    </row>
    <row r="26" spans="1:15" s="51" customFormat="1" ht="11.25" x14ac:dyDescent="0.2">
      <c r="A26" s="52" t="s">
        <v>33</v>
      </c>
      <c r="B26" s="53">
        <v>357684</v>
      </c>
      <c r="C26" s="54">
        <v>0.20660700000000001</v>
      </c>
      <c r="D26" s="54">
        <v>1.3151269999999999</v>
      </c>
      <c r="E26" s="54">
        <v>1.974928</v>
      </c>
      <c r="F26" s="54">
        <v>12.087484999999999</v>
      </c>
      <c r="G26" s="54">
        <v>0.190112</v>
      </c>
      <c r="H26" s="54">
        <v>0.53902300000000003</v>
      </c>
      <c r="I26" s="54">
        <v>8.0518000000000006E-2</v>
      </c>
      <c r="J26" s="54">
        <v>0.90862299999999996</v>
      </c>
      <c r="K26" s="54">
        <v>1.966261</v>
      </c>
      <c r="L26" s="54">
        <v>80.699444</v>
      </c>
      <c r="M26" s="54">
        <v>3.1871999999999998E-2</v>
      </c>
      <c r="N26" s="58">
        <f>SUBTOTAL(9,C26:K26)</f>
        <v>19.268683999999997</v>
      </c>
      <c r="O26" s="59">
        <f t="shared" si="0"/>
        <v>15</v>
      </c>
    </row>
    <row r="27" spans="1:15" s="51" customFormat="1" ht="11.25" x14ac:dyDescent="0.2">
      <c r="A27" s="52" t="s">
        <v>34</v>
      </c>
      <c r="B27" s="53">
        <v>1639901</v>
      </c>
      <c r="C27" s="54">
        <v>0.26135700000000001</v>
      </c>
      <c r="D27" s="54">
        <v>7.6040999999999997E-2</v>
      </c>
      <c r="E27" s="54">
        <v>3.9520680000000001</v>
      </c>
      <c r="F27" s="54">
        <v>0.137569</v>
      </c>
      <c r="G27" s="54">
        <v>8.5676000000000002E-2</v>
      </c>
      <c r="H27" s="54">
        <v>2.3293999999999999E-2</v>
      </c>
      <c r="I27" s="54">
        <v>0.15543599999999999</v>
      </c>
      <c r="J27" s="54">
        <v>0.156473</v>
      </c>
      <c r="K27" s="54">
        <v>5.6161999999999997E-2</v>
      </c>
      <c r="L27" s="54">
        <v>94.984757999999999</v>
      </c>
      <c r="M27" s="54">
        <v>0.111165</v>
      </c>
      <c r="N27" s="58">
        <f>SUBTOTAL(9,C27:K27)</f>
        <v>4.9040759999999999</v>
      </c>
      <c r="O27" s="59">
        <f t="shared" si="0"/>
        <v>30</v>
      </c>
    </row>
    <row r="28" spans="1:15" s="51" customFormat="1" ht="11.25" x14ac:dyDescent="0.2">
      <c r="A28" s="52" t="s">
        <v>35</v>
      </c>
      <c r="B28" s="53">
        <v>1122637</v>
      </c>
      <c r="C28" s="54">
        <v>0.107337</v>
      </c>
      <c r="D28" s="54">
        <v>0.46248299999999998</v>
      </c>
      <c r="E28" s="54">
        <v>37.778373999999999</v>
      </c>
      <c r="F28" s="54">
        <v>4.458164</v>
      </c>
      <c r="G28" s="54">
        <v>0.314438</v>
      </c>
      <c r="H28" s="54">
        <v>1.3424640000000001</v>
      </c>
      <c r="I28" s="54">
        <v>0.25529200000000002</v>
      </c>
      <c r="J28" s="54">
        <v>4.1508999999999997E-2</v>
      </c>
      <c r="K28" s="54">
        <v>3.9564879999999998</v>
      </c>
      <c r="L28" s="54">
        <v>51.246662999999998</v>
      </c>
      <c r="M28" s="54">
        <v>3.6788000000000001E-2</v>
      </c>
      <c r="N28" s="58">
        <f>SUBTOTAL(9,C28:K28)</f>
        <v>48.716549000000001</v>
      </c>
      <c r="O28" s="59">
        <f t="shared" si="0"/>
        <v>3</v>
      </c>
    </row>
    <row r="29" spans="1:15" s="51" customFormat="1" ht="11.25" x14ac:dyDescent="0.2">
      <c r="A29" s="52" t="s">
        <v>36</v>
      </c>
      <c r="B29" s="53">
        <v>1694228</v>
      </c>
      <c r="C29" s="54">
        <v>0.100282</v>
      </c>
      <c r="D29" s="54">
        <v>2.0311319999999999</v>
      </c>
      <c r="E29" s="54">
        <v>11.756446</v>
      </c>
      <c r="F29" s="54">
        <v>4.7337189999999998</v>
      </c>
      <c r="G29" s="54">
        <v>0.26259700000000002</v>
      </c>
      <c r="H29" s="54">
        <v>5.7962E-2</v>
      </c>
      <c r="I29" s="54">
        <v>0.117281</v>
      </c>
      <c r="J29" s="54">
        <v>8.9421E-2</v>
      </c>
      <c r="K29" s="54">
        <v>1.715058</v>
      </c>
      <c r="L29" s="54">
        <v>79.104819000000006</v>
      </c>
      <c r="M29" s="54">
        <v>3.1282999999999998E-2</v>
      </c>
      <c r="N29" s="58">
        <f>SUBTOTAL(9,C29:K29)</f>
        <v>20.863897999999999</v>
      </c>
      <c r="O29" s="59">
        <f t="shared" si="0"/>
        <v>12</v>
      </c>
    </row>
    <row r="30" spans="1:15" s="51" customFormat="1" ht="11.25" x14ac:dyDescent="0.2">
      <c r="A30" s="52" t="s">
        <v>37</v>
      </c>
      <c r="B30" s="53">
        <v>660081</v>
      </c>
      <c r="C30" s="54">
        <v>0.11544</v>
      </c>
      <c r="D30" s="54">
        <v>9.1352000000000003E-2</v>
      </c>
      <c r="E30" s="54">
        <v>3.744237</v>
      </c>
      <c r="F30" s="54">
        <v>3.590468</v>
      </c>
      <c r="G30" s="54">
        <v>0.266179</v>
      </c>
      <c r="H30" s="54">
        <v>5.1510000000000002E-3</v>
      </c>
      <c r="I30" s="54">
        <v>9.6351999999999993E-2</v>
      </c>
      <c r="J30" s="54">
        <v>0.35692600000000002</v>
      </c>
      <c r="K30" s="54">
        <v>0.28920699999999999</v>
      </c>
      <c r="L30" s="54">
        <v>91.414236000000002</v>
      </c>
      <c r="M30" s="54">
        <v>3.0450999999999999E-2</v>
      </c>
      <c r="N30" s="58">
        <f>SUBTOTAL(9,C30:K30)</f>
        <v>8.5553119999999989</v>
      </c>
      <c r="O30" s="59">
        <f t="shared" si="0"/>
        <v>24</v>
      </c>
    </row>
    <row r="31" spans="1:15" s="51" customFormat="1" ht="11.25" x14ac:dyDescent="0.2">
      <c r="A31" s="52" t="s">
        <v>38</v>
      </c>
      <c r="B31" s="53">
        <v>561057</v>
      </c>
      <c r="C31" s="54">
        <v>0.11389199999999999</v>
      </c>
      <c r="D31" s="54">
        <v>1.3446050000000001</v>
      </c>
      <c r="E31" s="54">
        <v>3.4483130000000002</v>
      </c>
      <c r="F31" s="54">
        <v>0.56999599999999995</v>
      </c>
      <c r="G31" s="54">
        <v>9.6424999999999997E-2</v>
      </c>
      <c r="H31" s="54">
        <v>2.6635439999999999</v>
      </c>
      <c r="I31" s="54">
        <v>0.19178100000000001</v>
      </c>
      <c r="J31" s="54">
        <v>3.6715999999999999E-2</v>
      </c>
      <c r="K31" s="54">
        <v>2.1565999999999998E-2</v>
      </c>
      <c r="L31" s="54">
        <v>91.452205000000006</v>
      </c>
      <c r="M31" s="54">
        <v>6.0956000000000003E-2</v>
      </c>
      <c r="N31" s="58">
        <f>SUBTOTAL(9,C31:K31)</f>
        <v>8.4868380000000005</v>
      </c>
      <c r="O31" s="59">
        <f t="shared" si="0"/>
        <v>25</v>
      </c>
    </row>
    <row r="32" spans="1:15" s="51" customFormat="1" ht="11.25" x14ac:dyDescent="0.2">
      <c r="A32" s="52" t="s">
        <v>39</v>
      </c>
      <c r="B32" s="53">
        <v>767545</v>
      </c>
      <c r="C32" s="54">
        <v>0.15543100000000001</v>
      </c>
      <c r="D32" s="54">
        <v>0.230736</v>
      </c>
      <c r="E32" s="54">
        <v>15.609378</v>
      </c>
      <c r="F32" s="54">
        <v>0.164551</v>
      </c>
      <c r="G32" s="54">
        <v>0.16520199999999999</v>
      </c>
      <c r="H32" s="54">
        <v>1.9149369999999999</v>
      </c>
      <c r="I32" s="54">
        <v>0.10800700000000001</v>
      </c>
      <c r="J32" s="54">
        <v>0.61625099999999999</v>
      </c>
      <c r="K32" s="54">
        <v>0.203767</v>
      </c>
      <c r="L32" s="54">
        <v>80.730511000000007</v>
      </c>
      <c r="M32" s="54">
        <v>0.101232</v>
      </c>
      <c r="N32" s="58">
        <f>SUBTOTAL(9,C32:K32)</f>
        <v>19.168259999999997</v>
      </c>
      <c r="O32" s="59">
        <f t="shared" si="0"/>
        <v>16</v>
      </c>
    </row>
    <row r="33" spans="1:15" s="51" customFormat="1" ht="11.25" x14ac:dyDescent="0.2">
      <c r="A33" s="62" t="s">
        <v>40</v>
      </c>
      <c r="B33" s="63">
        <v>849691</v>
      </c>
      <c r="C33" s="64">
        <v>0.26951000000000003</v>
      </c>
      <c r="D33" s="64">
        <v>0.86890400000000001</v>
      </c>
      <c r="E33" s="64">
        <v>2.3628589999999998</v>
      </c>
      <c r="F33" s="64">
        <v>0.78405000000000002</v>
      </c>
      <c r="G33" s="64">
        <v>0.18230199999999999</v>
      </c>
      <c r="H33" s="64">
        <v>0.117925</v>
      </c>
      <c r="I33" s="64">
        <v>0.21937400000000001</v>
      </c>
      <c r="J33" s="64">
        <v>0.31999899999999998</v>
      </c>
      <c r="K33" s="64">
        <v>0.55431900000000001</v>
      </c>
      <c r="L33" s="64">
        <v>94.309107999999995</v>
      </c>
      <c r="M33" s="64">
        <v>1.1651E-2</v>
      </c>
      <c r="N33" s="65">
        <f>SUBTOTAL(9,C33:K33)</f>
        <v>5.6792420000000003</v>
      </c>
      <c r="O33" s="66">
        <f t="shared" si="0"/>
        <v>28</v>
      </c>
    </row>
    <row r="34" spans="1:15" s="51" customFormat="1" ht="11.25" x14ac:dyDescent="0.2">
      <c r="A34" s="52" t="s">
        <v>41</v>
      </c>
      <c r="B34" s="53">
        <v>876552</v>
      </c>
      <c r="C34" s="54">
        <v>0.22234799999999999</v>
      </c>
      <c r="D34" s="54">
        <v>0.81683700000000004</v>
      </c>
      <c r="E34" s="54">
        <v>18.808125</v>
      </c>
      <c r="F34" s="54">
        <v>1.0533319999999999</v>
      </c>
      <c r="G34" s="54">
        <v>0.25360700000000003</v>
      </c>
      <c r="H34" s="54">
        <v>4.1526E-2</v>
      </c>
      <c r="I34" s="54">
        <v>3.323591</v>
      </c>
      <c r="J34" s="54">
        <v>0.68564099999999994</v>
      </c>
      <c r="K34" s="54">
        <v>7.1073999999999998E-2</v>
      </c>
      <c r="L34" s="54">
        <v>74.681593000000007</v>
      </c>
      <c r="M34" s="54">
        <v>4.2325000000000002E-2</v>
      </c>
      <c r="N34" s="60">
        <f>SUBTOTAL(9,C34:K34)</f>
        <v>25.276081000000001</v>
      </c>
      <c r="O34" s="59">
        <f t="shared" si="0"/>
        <v>10</v>
      </c>
    </row>
    <row r="35" spans="1:15" s="51" customFormat="1" ht="11.25" x14ac:dyDescent="0.2">
      <c r="A35" s="52" t="s">
        <v>42</v>
      </c>
      <c r="B35" s="53">
        <v>671577</v>
      </c>
      <c r="C35" s="54">
        <v>6.4028000000000002E-2</v>
      </c>
      <c r="D35" s="54">
        <v>0.213676</v>
      </c>
      <c r="E35" s="54">
        <v>40.311982</v>
      </c>
      <c r="F35" s="54">
        <v>15.233397999999999</v>
      </c>
      <c r="G35" s="54">
        <v>9.2171000000000003E-2</v>
      </c>
      <c r="H35" s="54">
        <v>0.152477</v>
      </c>
      <c r="I35" s="54">
        <v>4.5862E-2</v>
      </c>
      <c r="J35" s="54">
        <v>1.0423E-2</v>
      </c>
      <c r="K35" s="54">
        <v>1.991134</v>
      </c>
      <c r="L35" s="54">
        <v>41.872190000000003</v>
      </c>
      <c r="M35" s="54">
        <v>1.2657E-2</v>
      </c>
      <c r="N35" s="58">
        <f>SUBTOTAL(9,C35:K35)</f>
        <v>58.115151000000004</v>
      </c>
      <c r="O35" s="59">
        <f t="shared" si="0"/>
        <v>2</v>
      </c>
    </row>
    <row r="36" spans="1:15" s="51" customFormat="1" ht="11.25" x14ac:dyDescent="0.2">
      <c r="A36" s="52" t="s">
        <v>43</v>
      </c>
      <c r="B36" s="53">
        <v>1061475</v>
      </c>
      <c r="C36" s="54">
        <v>0.15582099999999999</v>
      </c>
      <c r="D36" s="54">
        <v>0.20094699999999999</v>
      </c>
      <c r="E36" s="54">
        <v>10.164441</v>
      </c>
      <c r="F36" s="54">
        <v>0.21762200000000001</v>
      </c>
      <c r="G36" s="54">
        <v>0.112108</v>
      </c>
      <c r="H36" s="54">
        <v>0.21668000000000001</v>
      </c>
      <c r="I36" s="54">
        <v>0.87830600000000003</v>
      </c>
      <c r="J36" s="54">
        <v>2.3269999999999999E-2</v>
      </c>
      <c r="K36" s="54">
        <v>0.103535</v>
      </c>
      <c r="L36" s="54">
        <v>87.906451000000004</v>
      </c>
      <c r="M36" s="54">
        <v>2.0820000000000002E-2</v>
      </c>
      <c r="N36" s="58">
        <f>SUBTOTAL(9,C36:K36)</f>
        <v>12.072730000000002</v>
      </c>
      <c r="O36" s="59">
        <f t="shared" si="0"/>
        <v>21</v>
      </c>
    </row>
    <row r="37" spans="1:15" s="51" customFormat="1" ht="11.25" x14ac:dyDescent="0.2">
      <c r="A37" s="52" t="s">
        <v>44</v>
      </c>
      <c r="B37" s="53">
        <v>340015</v>
      </c>
      <c r="C37" s="54">
        <v>9.6759999999999999E-2</v>
      </c>
      <c r="D37" s="54">
        <v>0.36410199999999998</v>
      </c>
      <c r="E37" s="54">
        <v>1.9737359999999999</v>
      </c>
      <c r="F37" s="54">
        <v>1.5581670000000001</v>
      </c>
      <c r="G37" s="54">
        <v>0.10381899999999999</v>
      </c>
      <c r="H37" s="54">
        <v>4.4120000000000001E-3</v>
      </c>
      <c r="I37" s="54">
        <v>8.4113999999999994E-2</v>
      </c>
      <c r="J37" s="54">
        <v>0.30381000000000002</v>
      </c>
      <c r="K37" s="54">
        <v>0.27998800000000001</v>
      </c>
      <c r="L37" s="54">
        <v>93.829390000000004</v>
      </c>
      <c r="M37" s="54">
        <v>1.4017029999999999</v>
      </c>
      <c r="N37" s="58">
        <f>SUBTOTAL(9,C37:K37)</f>
        <v>4.7689080000000006</v>
      </c>
      <c r="O37" s="59">
        <f t="shared" si="0"/>
        <v>31</v>
      </c>
    </row>
    <row r="38" spans="1:15" s="51" customFormat="1" ht="11.25" x14ac:dyDescent="0.2">
      <c r="A38" s="52" t="s">
        <v>45</v>
      </c>
      <c r="B38" s="53">
        <v>2381716</v>
      </c>
      <c r="C38" s="54">
        <v>0.10513400000000001</v>
      </c>
      <c r="D38" s="54">
        <v>0.70558399999999999</v>
      </c>
      <c r="E38" s="54">
        <v>35.989933000000001</v>
      </c>
      <c r="F38" s="54">
        <v>6.8062690000000003</v>
      </c>
      <c r="G38" s="54">
        <v>0.14791899999999999</v>
      </c>
      <c r="H38" s="54">
        <v>0.76419700000000002</v>
      </c>
      <c r="I38" s="54">
        <v>0.110509</v>
      </c>
      <c r="J38" s="54">
        <v>1.2806E-2</v>
      </c>
      <c r="K38" s="54">
        <v>0.61094599999999999</v>
      </c>
      <c r="L38" s="54">
        <v>54.727432</v>
      </c>
      <c r="M38" s="54">
        <v>1.9272000000000001E-2</v>
      </c>
      <c r="N38" s="58">
        <f>SUBTOTAL(9,C38:K38)</f>
        <v>45.253297000000003</v>
      </c>
      <c r="O38" s="59">
        <f t="shared" si="0"/>
        <v>5</v>
      </c>
    </row>
    <row r="39" spans="1:15" s="51" customFormat="1" ht="11.25" x14ac:dyDescent="0.2">
      <c r="A39" s="52" t="s">
        <v>46</v>
      </c>
      <c r="B39" s="53">
        <v>659971</v>
      </c>
      <c r="C39" s="54">
        <v>0.14727899999999999</v>
      </c>
      <c r="D39" s="54">
        <v>0.94822300000000004</v>
      </c>
      <c r="E39" s="54">
        <v>3.0228600000000001</v>
      </c>
      <c r="F39" s="54">
        <v>0.907161</v>
      </c>
      <c r="G39" s="54">
        <v>8.6821999999999996E-2</v>
      </c>
      <c r="H39" s="54">
        <v>2.1417609999999998</v>
      </c>
      <c r="I39" s="54">
        <v>7.5457999999999997E-2</v>
      </c>
      <c r="J39" s="54">
        <v>0.148643</v>
      </c>
      <c r="K39" s="54">
        <v>5.8942000000000001E-2</v>
      </c>
      <c r="L39" s="54">
        <v>92.437849999999997</v>
      </c>
      <c r="M39" s="54">
        <v>2.5000999999999999E-2</v>
      </c>
      <c r="N39" s="58">
        <f>SUBTOTAL(9,C39:K39)</f>
        <v>7.5371490000000003</v>
      </c>
      <c r="O39" s="59">
        <f t="shared" si="0"/>
        <v>26</v>
      </c>
    </row>
    <row r="40" spans="1:15" s="51" customFormat="1" ht="11.25" x14ac:dyDescent="0.2">
      <c r="A40" s="52" t="s">
        <v>47</v>
      </c>
      <c r="B40" s="53">
        <v>443078</v>
      </c>
      <c r="C40" s="54">
        <v>0.13699600000000001</v>
      </c>
      <c r="D40" s="54">
        <v>0.104271</v>
      </c>
      <c r="E40" s="54">
        <v>12.027227999999999</v>
      </c>
      <c r="F40" s="54">
        <v>0.29678700000000002</v>
      </c>
      <c r="G40" s="54">
        <v>9.5920000000000005E-2</v>
      </c>
      <c r="H40" s="54">
        <v>3.5659999999999997E-2</v>
      </c>
      <c r="I40" s="54">
        <v>1.038192</v>
      </c>
      <c r="J40" s="54">
        <v>3.5675430000000001</v>
      </c>
      <c r="K40" s="54">
        <v>0.47689100000000001</v>
      </c>
      <c r="L40" s="54">
        <v>82.218705999999997</v>
      </c>
      <c r="M40" s="54">
        <v>1.8060000000000001E-3</v>
      </c>
      <c r="N40" s="58">
        <f>SUBTOTAL(9,C40:K40)</f>
        <v>17.779487999999997</v>
      </c>
      <c r="O40" s="59">
        <f t="shared" si="0"/>
        <v>17</v>
      </c>
    </row>
    <row r="41" spans="1:15" s="51" customFormat="1" ht="11.25" x14ac:dyDescent="0.2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</row>
    <row r="42" spans="1:15" s="51" customFormat="1" ht="12.75" x14ac:dyDescent="0.2">
      <c r="A42" s="56" t="s">
        <v>73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61"/>
      <c r="O42" s="61"/>
    </row>
    <row r="43" spans="1:15" s="51" customFormat="1" ht="12.75" x14ac:dyDescent="0.2">
      <c r="A43" s="56" t="s">
        <v>74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1"/>
      <c r="O43" s="1"/>
    </row>
  </sheetData>
  <mergeCells count="5">
    <mergeCell ref="N6:N7"/>
    <mergeCell ref="O6:O7"/>
    <mergeCell ref="A6:A7"/>
    <mergeCell ref="B6:B7"/>
    <mergeCell ref="C6:M6"/>
  </mergeCells>
  <pageMargins left="0.7" right="0.7" top="0.75" bottom="0.75" header="0.3" footer="0.3"/>
  <ignoredErrors>
    <ignoredError sqref="N8:N37 N38:N40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2000</vt:lpstr>
      <vt:lpstr>2010  </vt:lpstr>
      <vt:lpstr>2015</vt:lpstr>
      <vt:lpstr>2020</vt:lpstr>
      <vt:lpstr>'2010  '!IDX</vt:lpstr>
      <vt:lpstr>'2015'!IDX</vt:lpstr>
      <vt:lpstr>'2000'!Títulos_a_imprimir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2018-06-20T22:58:16Z</dcterms:created>
  <dcterms:modified xsi:type="dcterms:W3CDTF">2022-01-11T19:22:18Z</dcterms:modified>
</cp:coreProperties>
</file>