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965" windowHeight="10575"/>
  </bookViews>
  <sheets>
    <sheet name="VariaciónVolumen" sheetId="9" r:id="rId1"/>
  </sheets>
  <calcPr calcId="144525"/>
</workbook>
</file>

<file path=xl/calcChain.xml><?xml version="1.0" encoding="utf-8"?>
<calcChain xmlns="http://schemas.openxmlformats.org/spreadsheetml/2006/main">
  <c r="AC6" i="9" l="1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4" i="9"/>
  <c r="AC23" i="9"/>
  <c r="AC22" i="9"/>
  <c r="AC21" i="9"/>
  <c r="AC20" i="9"/>
  <c r="AC19" i="9"/>
  <c r="AC18" i="9"/>
  <c r="AC17" i="9"/>
  <c r="AC16" i="9"/>
  <c r="AC15" i="9"/>
  <c r="AC14" i="9"/>
  <c r="AC12" i="9"/>
  <c r="AC11" i="9"/>
  <c r="AC10" i="9"/>
  <c r="AC9" i="9"/>
  <c r="AC8" i="9"/>
  <c r="AC7" i="9"/>
  <c r="AQ7" i="9" l="1"/>
  <c r="AQ9" i="9"/>
  <c r="AQ11" i="9"/>
  <c r="AQ14" i="9"/>
  <c r="AQ16" i="9"/>
  <c r="AQ18" i="9"/>
  <c r="AQ20" i="9"/>
  <c r="AQ22" i="9"/>
  <c r="AQ24" i="9"/>
  <c r="AQ27" i="9"/>
  <c r="AQ29" i="9"/>
  <c r="AQ31" i="9"/>
  <c r="AQ33" i="9"/>
  <c r="AQ35" i="9"/>
  <c r="AQ37" i="9"/>
  <c r="AQ8" i="9"/>
  <c r="AQ10" i="9"/>
  <c r="AQ12" i="9"/>
  <c r="AQ15" i="9"/>
  <c r="AQ17" i="9"/>
  <c r="AQ19" i="9"/>
  <c r="AQ21" i="9"/>
  <c r="AQ23" i="9"/>
  <c r="AQ26" i="9"/>
  <c r="AQ28" i="9"/>
  <c r="AQ30" i="9"/>
  <c r="AQ32" i="9"/>
  <c r="AQ34" i="9"/>
  <c r="AQ36" i="9"/>
  <c r="AQ38" i="9"/>
  <c r="AB8" i="9"/>
  <c r="AP8" i="9" s="1"/>
  <c r="AB9" i="9"/>
  <c r="AP22" i="9" s="1"/>
  <c r="AB10" i="9"/>
  <c r="AP10" i="9" s="1"/>
  <c r="AB11" i="9"/>
  <c r="AP11" i="9" s="1"/>
  <c r="AB12" i="9"/>
  <c r="AB14" i="9"/>
  <c r="AP14" i="9" s="1"/>
  <c r="AB15" i="9"/>
  <c r="AP15" i="9" s="1"/>
  <c r="AB16" i="9"/>
  <c r="AP16" i="9" s="1"/>
  <c r="AB17" i="9"/>
  <c r="AP17" i="9" s="1"/>
  <c r="AB18" i="9"/>
  <c r="AP18" i="9" s="1"/>
  <c r="AB19" i="9"/>
  <c r="AP19" i="9" s="1"/>
  <c r="AB20" i="9"/>
  <c r="AP20" i="9" s="1"/>
  <c r="AB21" i="9"/>
  <c r="AP21" i="9" s="1"/>
  <c r="AB22" i="9"/>
  <c r="AB23" i="9"/>
  <c r="AB24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6" i="9"/>
  <c r="AB7" i="9"/>
  <c r="AP9" i="9" l="1"/>
  <c r="AP12" i="9"/>
  <c r="AP37" i="9"/>
  <c r="AP35" i="9"/>
  <c r="AP33" i="9"/>
  <c r="AP31" i="9"/>
  <c r="AP29" i="9"/>
  <c r="AP27" i="9"/>
  <c r="AP24" i="9"/>
  <c r="AP7" i="9"/>
  <c r="AP38" i="9"/>
  <c r="AP36" i="9"/>
  <c r="AP34" i="9"/>
  <c r="AP32" i="9"/>
  <c r="AP30" i="9"/>
  <c r="AP28" i="9"/>
  <c r="AP26" i="9"/>
  <c r="AP23" i="9"/>
  <c r="AA15" i="9"/>
  <c r="Z15" i="9"/>
  <c r="Z37" i="9"/>
  <c r="Z35" i="9"/>
  <c r="Z33" i="9"/>
  <c r="Z31" i="9"/>
  <c r="Z29" i="9"/>
  <c r="Z27" i="9"/>
  <c r="Z23" i="9"/>
  <c r="Z21" i="9"/>
  <c r="Z19" i="9"/>
  <c r="Z17" i="9"/>
  <c r="AA38" i="9"/>
  <c r="Z38" i="9"/>
  <c r="AA37" i="9"/>
  <c r="AA36" i="9"/>
  <c r="Z36" i="9"/>
  <c r="AA35" i="9"/>
  <c r="AA34" i="9"/>
  <c r="Z34" i="9"/>
  <c r="AA33" i="9"/>
  <c r="AA32" i="9"/>
  <c r="Z32" i="9"/>
  <c r="AA31" i="9"/>
  <c r="AA30" i="9"/>
  <c r="Z30" i="9"/>
  <c r="AA29" i="9"/>
  <c r="AA28" i="9"/>
  <c r="Z28" i="9"/>
  <c r="AA27" i="9"/>
  <c r="AA26" i="9"/>
  <c r="Z26" i="9"/>
  <c r="AA24" i="9"/>
  <c r="Z24" i="9"/>
  <c r="AA23" i="9"/>
  <c r="AA22" i="9"/>
  <c r="Z22" i="9"/>
  <c r="AA21" i="9"/>
  <c r="AA20" i="9"/>
  <c r="Z20" i="9"/>
  <c r="AA19" i="9"/>
  <c r="AA18" i="9"/>
  <c r="Z18" i="9"/>
  <c r="AA17" i="9"/>
  <c r="AA16" i="9"/>
  <c r="Z16" i="9"/>
  <c r="AA11" i="9"/>
  <c r="Z11" i="9"/>
  <c r="AA10" i="9"/>
  <c r="Z10" i="9"/>
  <c r="AA9" i="9"/>
  <c r="Z9" i="9"/>
  <c r="AA8" i="9"/>
  <c r="Z8" i="9"/>
  <c r="AA7" i="9"/>
  <c r="Z7" i="9"/>
  <c r="AN38" i="9" s="1"/>
  <c r="AA6" i="9"/>
  <c r="Z6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1" i="9"/>
  <c r="Y10" i="9"/>
  <c r="Y9" i="9"/>
  <c r="AM9" i="9" s="1"/>
  <c r="Y8" i="9"/>
  <c r="Y7" i="9"/>
  <c r="Y6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1" i="9"/>
  <c r="X10" i="9"/>
  <c r="X9" i="9"/>
  <c r="X8" i="9"/>
  <c r="X7" i="9"/>
  <c r="AL16" i="9" s="1"/>
  <c r="X6" i="9"/>
  <c r="AL11" i="9"/>
  <c r="AL30" i="9"/>
  <c r="AL19" i="9"/>
  <c r="AL29" i="9"/>
  <c r="AL37" i="9"/>
  <c r="W31" i="9"/>
  <c r="W6" i="9"/>
  <c r="W7" i="9"/>
  <c r="AK14" i="9" s="1"/>
  <c r="W8" i="9"/>
  <c r="W9" i="9"/>
  <c r="AK9" i="9" s="1"/>
  <c r="W10" i="9"/>
  <c r="W11" i="9"/>
  <c r="AK11" i="9" s="1"/>
  <c r="W12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2" i="9"/>
  <c r="W33" i="9"/>
  <c r="W34" i="9"/>
  <c r="W35" i="9"/>
  <c r="W36" i="9"/>
  <c r="W37" i="9"/>
  <c r="W38" i="9"/>
  <c r="V25" i="9"/>
  <c r="V38" i="9"/>
  <c r="U38" i="9"/>
  <c r="T38" i="9"/>
  <c r="S38" i="9"/>
  <c r="R38" i="9"/>
  <c r="Q38" i="9"/>
  <c r="V37" i="9"/>
  <c r="U37" i="9"/>
  <c r="T37" i="9"/>
  <c r="S37" i="9"/>
  <c r="R37" i="9"/>
  <c r="Q37" i="9"/>
  <c r="V36" i="9"/>
  <c r="U36" i="9"/>
  <c r="T36" i="9"/>
  <c r="S36" i="9"/>
  <c r="R36" i="9"/>
  <c r="Q36" i="9"/>
  <c r="V35" i="9"/>
  <c r="U35" i="9"/>
  <c r="T35" i="9"/>
  <c r="S35" i="9"/>
  <c r="R35" i="9"/>
  <c r="Q35" i="9"/>
  <c r="V34" i="9"/>
  <c r="U34" i="9"/>
  <c r="T34" i="9"/>
  <c r="S34" i="9"/>
  <c r="R34" i="9"/>
  <c r="Q34" i="9"/>
  <c r="V33" i="9"/>
  <c r="U33" i="9"/>
  <c r="T33" i="9"/>
  <c r="S33" i="9"/>
  <c r="R33" i="9"/>
  <c r="Q33" i="9"/>
  <c r="V32" i="9"/>
  <c r="U32" i="9"/>
  <c r="T32" i="9"/>
  <c r="S32" i="9"/>
  <c r="R32" i="9"/>
  <c r="Q32" i="9"/>
  <c r="V31" i="9"/>
  <c r="U31" i="9"/>
  <c r="T31" i="9"/>
  <c r="S31" i="9"/>
  <c r="R31" i="9"/>
  <c r="Q31" i="9"/>
  <c r="V30" i="9"/>
  <c r="U30" i="9"/>
  <c r="T30" i="9"/>
  <c r="S30" i="9"/>
  <c r="R30" i="9"/>
  <c r="Q30" i="9"/>
  <c r="V29" i="9"/>
  <c r="U29" i="9"/>
  <c r="T29" i="9"/>
  <c r="S29" i="9"/>
  <c r="R29" i="9"/>
  <c r="Q29" i="9"/>
  <c r="V28" i="9"/>
  <c r="U28" i="9"/>
  <c r="T28" i="9"/>
  <c r="S28" i="9"/>
  <c r="R28" i="9"/>
  <c r="Q28" i="9"/>
  <c r="V27" i="9"/>
  <c r="U27" i="9"/>
  <c r="T27" i="9"/>
  <c r="S27" i="9"/>
  <c r="R27" i="9"/>
  <c r="AF27" i="9"/>
  <c r="Q27" i="9"/>
  <c r="V26" i="9"/>
  <c r="U26" i="9"/>
  <c r="T26" i="9"/>
  <c r="S26" i="9"/>
  <c r="R26" i="9"/>
  <c r="Q26" i="9"/>
  <c r="U25" i="9"/>
  <c r="T25" i="9"/>
  <c r="S25" i="9"/>
  <c r="R25" i="9"/>
  <c r="Q25" i="9"/>
  <c r="V24" i="9"/>
  <c r="U24" i="9"/>
  <c r="T24" i="9"/>
  <c r="S24" i="9"/>
  <c r="R24" i="9"/>
  <c r="Q24" i="9"/>
  <c r="V23" i="9"/>
  <c r="U23" i="9"/>
  <c r="T23" i="9"/>
  <c r="S23" i="9"/>
  <c r="R23" i="9"/>
  <c r="Q23" i="9"/>
  <c r="V22" i="9"/>
  <c r="U22" i="9"/>
  <c r="T22" i="9"/>
  <c r="S22" i="9"/>
  <c r="R22" i="9"/>
  <c r="Q22" i="9"/>
  <c r="V21" i="9"/>
  <c r="U21" i="9"/>
  <c r="T21" i="9"/>
  <c r="S21" i="9"/>
  <c r="R21" i="9"/>
  <c r="Q21" i="9"/>
  <c r="V20" i="9"/>
  <c r="U20" i="9"/>
  <c r="T20" i="9"/>
  <c r="S20" i="9"/>
  <c r="R20" i="9"/>
  <c r="Q20" i="9"/>
  <c r="V19" i="9"/>
  <c r="U19" i="9"/>
  <c r="T19" i="9"/>
  <c r="S19" i="9"/>
  <c r="R19" i="9"/>
  <c r="Q19" i="9"/>
  <c r="V18" i="9"/>
  <c r="U18" i="9"/>
  <c r="T18" i="9"/>
  <c r="S18" i="9"/>
  <c r="R18" i="9"/>
  <c r="Q18" i="9"/>
  <c r="V17" i="9"/>
  <c r="U17" i="9"/>
  <c r="T17" i="9"/>
  <c r="S17" i="9"/>
  <c r="R17" i="9"/>
  <c r="Q17" i="9"/>
  <c r="V16" i="9"/>
  <c r="U16" i="9"/>
  <c r="T16" i="9"/>
  <c r="S16" i="9"/>
  <c r="R16" i="9"/>
  <c r="Q16" i="9"/>
  <c r="V15" i="9"/>
  <c r="U15" i="9"/>
  <c r="T15" i="9"/>
  <c r="S15" i="9"/>
  <c r="R15" i="9"/>
  <c r="Q15" i="9"/>
  <c r="V14" i="9"/>
  <c r="U14" i="9"/>
  <c r="T14" i="9"/>
  <c r="S14" i="9"/>
  <c r="R14" i="9"/>
  <c r="Q14" i="9"/>
  <c r="V12" i="9"/>
  <c r="U12" i="9"/>
  <c r="T12" i="9"/>
  <c r="S12" i="9"/>
  <c r="R12" i="9"/>
  <c r="Q12" i="9"/>
  <c r="V11" i="9"/>
  <c r="U11" i="9"/>
  <c r="T11" i="9"/>
  <c r="S11" i="9"/>
  <c r="R11" i="9"/>
  <c r="Q11" i="9"/>
  <c r="V10" i="9"/>
  <c r="U10" i="9"/>
  <c r="T10" i="9"/>
  <c r="S10" i="9"/>
  <c r="R10" i="9"/>
  <c r="AF10" i="9"/>
  <c r="Q10" i="9"/>
  <c r="V9" i="9"/>
  <c r="U9" i="9"/>
  <c r="T9" i="9"/>
  <c r="S9" i="9"/>
  <c r="R9" i="9"/>
  <c r="Q9" i="9"/>
  <c r="V8" i="9"/>
  <c r="AJ8" i="9" s="1"/>
  <c r="U8" i="9"/>
  <c r="T8" i="9"/>
  <c r="AH26" i="9"/>
  <c r="S8" i="9"/>
  <c r="R8" i="9"/>
  <c r="AF8" i="9"/>
  <c r="Q8" i="9"/>
  <c r="AE8" i="9"/>
  <c r="V7" i="9"/>
  <c r="AJ31" i="9" s="1"/>
  <c r="U7" i="9"/>
  <c r="AI12" i="9"/>
  <c r="T7" i="9"/>
  <c r="AH38" i="9"/>
  <c r="S7" i="9"/>
  <c r="AG7" i="9"/>
  <c r="R7" i="9"/>
  <c r="AF31" i="9"/>
  <c r="Q7" i="9"/>
  <c r="V6" i="9"/>
  <c r="U6" i="9"/>
  <c r="T6" i="9"/>
  <c r="S6" i="9"/>
  <c r="R6" i="9"/>
  <c r="Q6" i="9"/>
  <c r="AE10" i="9"/>
  <c r="AE12" i="9"/>
  <c r="AE15" i="9"/>
  <c r="AE17" i="9"/>
  <c r="AE19" i="9"/>
  <c r="AI21" i="9"/>
  <c r="AE23" i="9"/>
  <c r="AE25" i="9"/>
  <c r="AH36" i="9"/>
  <c r="AI11" i="9"/>
  <c r="AG9" i="9"/>
  <c r="AG11" i="9"/>
  <c r="AI15" i="9"/>
  <c r="AI19" i="9"/>
  <c r="AE21" i="9"/>
  <c r="AG22" i="9"/>
  <c r="AG24" i="9"/>
  <c r="AH28" i="9"/>
  <c r="AH30" i="9"/>
  <c r="AH32" i="9"/>
  <c r="AF35" i="9"/>
  <c r="AF37" i="9"/>
  <c r="AH7" i="9"/>
  <c r="AH9" i="9"/>
  <c r="AF12" i="9"/>
  <c r="AH14" i="9"/>
  <c r="AJ15" i="9"/>
  <c r="AF17" i="9"/>
  <c r="AH18" i="9"/>
  <c r="AH20" i="9"/>
  <c r="AF21" i="9"/>
  <c r="AH22" i="9"/>
  <c r="AF23" i="9"/>
  <c r="AH24" i="9"/>
  <c r="AF25" i="9"/>
  <c r="AE26" i="9"/>
  <c r="AI26" i="9"/>
  <c r="AG27" i="9"/>
  <c r="AE28" i="9"/>
  <c r="AI28" i="9"/>
  <c r="AG29" i="9"/>
  <c r="AE30" i="9"/>
  <c r="AI30" i="9"/>
  <c r="AG31" i="9"/>
  <c r="AE32" i="9"/>
  <c r="AI32" i="9"/>
  <c r="AG33" i="9"/>
  <c r="AE34" i="9"/>
  <c r="AI34" i="9"/>
  <c r="AG35" i="9"/>
  <c r="AE36" i="9"/>
  <c r="AI36" i="9"/>
  <c r="AG37" i="9"/>
  <c r="AE38" i="9"/>
  <c r="AE7" i="9"/>
  <c r="AI7" i="9"/>
  <c r="AG8" i="9"/>
  <c r="AE9" i="9"/>
  <c r="AI9" i="9"/>
  <c r="AG10" i="9"/>
  <c r="AE11" i="9"/>
  <c r="AG12" i="9"/>
  <c r="AE14" i="9"/>
  <c r="AI14" i="9"/>
  <c r="AG15" i="9"/>
  <c r="AE16" i="9"/>
  <c r="AI16" i="9"/>
  <c r="AG17" i="9"/>
  <c r="AE18" i="9"/>
  <c r="AI18" i="9"/>
  <c r="AG19" i="9"/>
  <c r="AE20" i="9"/>
  <c r="AI20" i="9"/>
  <c r="AG21" i="9"/>
  <c r="AE22" i="9"/>
  <c r="AI22" i="9"/>
  <c r="AG23" i="9"/>
  <c r="AE24" i="9"/>
  <c r="AI24" i="9"/>
  <c r="AG25" i="9"/>
  <c r="AF26" i="9"/>
  <c r="AH27" i="9"/>
  <c r="AF28" i="9"/>
  <c r="AH29" i="9"/>
  <c r="AF30" i="9"/>
  <c r="AH31" i="9"/>
  <c r="AF32" i="9"/>
  <c r="AH33" i="9"/>
  <c r="AF34" i="9"/>
  <c r="AJ34" i="9"/>
  <c r="AH35" i="9"/>
  <c r="AF36" i="9"/>
  <c r="AH37" i="9"/>
  <c r="AF38" i="9"/>
  <c r="AF7" i="9"/>
  <c r="AH8" i="9"/>
  <c r="AF9" i="9"/>
  <c r="AH10" i="9"/>
  <c r="AF11" i="9"/>
  <c r="AJ11" i="9"/>
  <c r="AH12" i="9"/>
  <c r="AF14" i="9"/>
  <c r="AH15" i="9"/>
  <c r="AF16" i="9"/>
  <c r="AH17" i="9"/>
  <c r="AF18" i="9"/>
  <c r="AH19" i="9"/>
  <c r="AF20" i="9"/>
  <c r="AH21" i="9"/>
  <c r="AF22" i="9"/>
  <c r="AH23" i="9"/>
  <c r="AF24" i="9"/>
  <c r="AH25" i="9"/>
  <c r="AG26" i="9"/>
  <c r="AE27" i="9"/>
  <c r="AI27" i="9"/>
  <c r="AG28" i="9"/>
  <c r="AE29" i="9"/>
  <c r="AI29" i="9"/>
  <c r="AG30" i="9"/>
  <c r="AE31" i="9"/>
  <c r="AI31" i="9"/>
  <c r="AG32" i="9"/>
  <c r="AE33" i="9"/>
  <c r="AI33" i="9"/>
  <c r="AG34" i="9"/>
  <c r="AE35" i="9"/>
  <c r="AI35" i="9"/>
  <c r="AG36" i="9"/>
  <c r="AE37" i="9"/>
  <c r="AI37" i="9"/>
  <c r="AG38" i="9"/>
  <c r="AI38" i="9"/>
  <c r="AF19" i="9"/>
  <c r="AJ17" i="9"/>
  <c r="AH16" i="9"/>
  <c r="AF15" i="9"/>
  <c r="AH11" i="9"/>
  <c r="AJ37" i="9"/>
  <c r="AH34" i="9"/>
  <c r="AF33" i="9"/>
  <c r="AF29" i="9"/>
  <c r="AI23" i="9"/>
  <c r="AG18" i="9"/>
  <c r="AG14" i="9"/>
  <c r="AI10" i="9"/>
  <c r="AI8" i="9"/>
  <c r="AI25" i="9"/>
  <c r="AG20" i="9"/>
  <c r="AI17" i="9"/>
  <c r="AG16" i="9"/>
  <c r="AJ12" i="9"/>
  <c r="AJ14" i="9"/>
  <c r="AJ23" i="9"/>
  <c r="AJ9" i="9" l="1"/>
  <c r="AL9" i="9"/>
  <c r="AL15" i="9"/>
  <c r="AL20" i="9"/>
  <c r="AL26" i="9"/>
  <c r="AL38" i="9"/>
  <c r="AM38" i="9"/>
  <c r="AM11" i="9"/>
  <c r="AO7" i="9"/>
  <c r="AJ10" i="9"/>
  <c r="AJ32" i="9"/>
  <c r="AJ22" i="9"/>
  <c r="AK12" i="9"/>
  <c r="AJ20" i="9"/>
  <c r="AJ26" i="9"/>
  <c r="AJ27" i="9"/>
  <c r="AK38" i="9"/>
  <c r="AK37" i="9"/>
  <c r="AK36" i="9"/>
  <c r="AK35" i="9"/>
  <c r="AK34" i="9"/>
  <c r="AK33" i="9"/>
  <c r="AK32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K15" i="9"/>
  <c r="AK10" i="9"/>
  <c r="AK8" i="9"/>
  <c r="AL36" i="9"/>
  <c r="AL33" i="9"/>
  <c r="AL23" i="9"/>
  <c r="AL8" i="9"/>
  <c r="AL22" i="9"/>
  <c r="AN8" i="9"/>
  <c r="AN9" i="9"/>
  <c r="AN10" i="9"/>
  <c r="AN11" i="9"/>
  <c r="AO15" i="9"/>
  <c r="AO8" i="9"/>
  <c r="AO9" i="9"/>
  <c r="AO10" i="9"/>
  <c r="AO11" i="9"/>
  <c r="AO16" i="9"/>
  <c r="AO19" i="9"/>
  <c r="AO20" i="9"/>
  <c r="AO23" i="9"/>
  <c r="AO24" i="9"/>
  <c r="AO27" i="9"/>
  <c r="AO28" i="9"/>
  <c r="AO31" i="9"/>
  <c r="AO32" i="9"/>
  <c r="AO35" i="9"/>
  <c r="AO36" i="9"/>
  <c r="AO17" i="9"/>
  <c r="AO18" i="9"/>
  <c r="AO21" i="9"/>
  <c r="AO22" i="9"/>
  <c r="AO26" i="9"/>
  <c r="AO29" i="9"/>
  <c r="AO30" i="9"/>
  <c r="AO33" i="9"/>
  <c r="AO34" i="9"/>
  <c r="AO37" i="9"/>
  <c r="AO38" i="9"/>
  <c r="AN7" i="9"/>
  <c r="AN15" i="9"/>
  <c r="AN16" i="9"/>
  <c r="AN17" i="9"/>
  <c r="AN18" i="9"/>
  <c r="AN19" i="9"/>
  <c r="AN20" i="9"/>
  <c r="AN21" i="9"/>
  <c r="AN22" i="9"/>
  <c r="AN23" i="9"/>
  <c r="AN24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M8" i="9"/>
  <c r="AM10" i="9"/>
  <c r="AM15" i="9"/>
  <c r="AM17" i="9"/>
  <c r="AM19" i="9"/>
  <c r="AM21" i="9"/>
  <c r="AM23" i="9"/>
  <c r="AM25" i="9"/>
  <c r="AM27" i="9"/>
  <c r="AM29" i="9"/>
  <c r="AM31" i="9"/>
  <c r="AM33" i="9"/>
  <c r="AM35" i="9"/>
  <c r="AM37" i="9"/>
  <c r="AJ29" i="9"/>
  <c r="AJ19" i="9"/>
  <c r="AJ28" i="9"/>
  <c r="AJ36" i="9"/>
  <c r="AJ18" i="9"/>
  <c r="AJ25" i="9"/>
  <c r="AJ35" i="9"/>
  <c r="AK7" i="9"/>
  <c r="AJ24" i="9"/>
  <c r="AJ16" i="9"/>
  <c r="AJ7" i="9"/>
  <c r="AJ38" i="9"/>
  <c r="AJ30" i="9"/>
  <c r="AJ21" i="9"/>
  <c r="AJ33" i="9"/>
  <c r="AK31" i="9"/>
  <c r="AL7" i="9"/>
  <c r="AL35" i="9"/>
  <c r="AL31" i="9"/>
  <c r="AL27" i="9"/>
  <c r="AL21" i="9"/>
  <c r="AL17" i="9"/>
  <c r="AL10" i="9"/>
  <c r="AL32" i="9"/>
  <c r="AL34" i="9"/>
  <c r="AL28" i="9"/>
  <c r="AL24" i="9"/>
  <c r="AL18" i="9"/>
  <c r="AL25" i="9"/>
  <c r="AM7" i="9"/>
  <c r="AM16" i="9"/>
  <c r="AM18" i="9"/>
  <c r="AM20" i="9"/>
  <c r="AM22" i="9"/>
  <c r="AM24" i="9"/>
  <c r="AM26" i="9"/>
  <c r="AM28" i="9"/>
  <c r="AM30" i="9"/>
  <c r="AM32" i="9"/>
  <c r="AM34" i="9"/>
  <c r="AM36" i="9"/>
</calcChain>
</file>

<file path=xl/sharedStrings.xml><?xml version="1.0" encoding="utf-8"?>
<sst xmlns="http://schemas.openxmlformats.org/spreadsheetml/2006/main" count="98" uniqueCount="42">
  <si>
    <t>Estado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</si>
  <si>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</si>
  <si>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</si>
  <si>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</si>
  <si>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</si>
  <si>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</si>
  <si>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</si>
  <si>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</si>
  <si>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</si>
  <si>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</si>
  <si>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</si>
  <si>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</si>
  <si>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</si>
  <si>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</si>
  <si>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</si>
  <si>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</si>
  <si>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</si>
  <si>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</si>
  <si>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</si>
  <si>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</si>
  <si>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</si>
  <si>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</si>
  <si>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</si>
  <si>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</si>
  <si>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</si>
  <si>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</si>
  <si>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</si>
  <si>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</si>
  <si>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</si>
  <si>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</si>
  <si>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</si>
  <si>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</si>
  <si>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Elaborado por el Servicio de Información Agroalimentaria y Pesquera (SIAP), con datos de la CONAPESCA</t>
  </si>
  <si>
    <t>Nota: Estados cuya producción es de acuacultura; Aguascalientes, Coahuila, Chihuahua,Durango, Guanajuato, Hidalgo, México, Morelos, Nuevo León, Puebla, Querétaro, San Luis Potosí, Tlaxcala, Zacatecas.</t>
  </si>
  <si>
    <t>Cifras definitivas.</t>
  </si>
  <si>
    <t>Nacional</t>
  </si>
  <si>
    <t>Variación porcentual anual del volumen de la producción pesquera estatal</t>
  </si>
  <si>
    <t>Ciudad de México</t>
  </si>
  <si>
    <t>-</t>
  </si>
  <si>
    <t>Lugar nacional</t>
  </si>
  <si>
    <t>NA</t>
  </si>
  <si>
    <t>Peso desembarcado
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</si>
</sst>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/>
      <diagonal/>
    </border>
    <border>
      <left/>
      <right/>
      <top/>
      <bottom style="thin">
        <color rgb="FFE3E0DC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43" fontId="2" fillId="0" borderId="0" applyFont="0" applyFill="0" applyBorder="0" applyAlignment="0" applyProtection="0"/>
    <xf numFmtId="0" fontId="11" fillId="31" borderId="0" applyNumberFormat="0" applyBorder="0" applyAlignment="0" applyProtection="0"/>
    <xf numFmtId="0" fontId="2" fillId="32" borderId="4" applyNumberFormat="0" applyFont="0" applyAlignment="0" applyProtection="0"/>
    <xf numFmtId="9" fontId="2" fillId="0" borderId="0" applyFont="0" applyFill="0" applyBorder="0" applyAlignment="0" applyProtection="0"/>
    <xf numFmtId="0" fontId="12" fillId="2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41">
    <xf numFmtId="0" fontId="0" fillId="0" borderId="0" xfId="0"/>
    <xf numFmtId="4" fontId="19" fillId="35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horizontal="right" vertical="center" wrapText="1"/>
    </xf>
    <xf numFmtId="4" fontId="1" fillId="34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vertical="center"/>
    </xf>
    <xf numFmtId="43" fontId="20" fillId="35" borderId="0" xfId="32" applyFont="1" applyFill="1" applyAlignment="1">
      <alignment vertical="center"/>
    </xf>
    <xf numFmtId="4" fontId="20" fillId="35" borderId="0" xfId="0" applyNumberFormat="1" applyFont="1" applyFill="1" applyAlignment="1">
      <alignment horizontal="right" vertical="center" wrapText="1"/>
    </xf>
    <xf numFmtId="10" fontId="20" fillId="35" borderId="0" xfId="35" applyNumberFormat="1" applyFont="1" applyFill="1" applyAlignment="1">
      <alignment vertical="center"/>
    </xf>
    <xf numFmtId="43" fontId="19" fillId="35" borderId="0" xfId="32" applyFont="1" applyFill="1" applyAlignment="1">
      <alignment vertical="center"/>
    </xf>
    <xf numFmtId="10" fontId="19" fillId="35" borderId="0" xfId="35" applyNumberFormat="1" applyFont="1" applyFill="1" applyAlignment="1">
      <alignment vertical="center"/>
    </xf>
    <xf numFmtId="43" fontId="19" fillId="35" borderId="0" xfId="32" applyFont="1" applyFill="1" applyAlignment="1">
      <alignment horizontal="right" vertical="center"/>
    </xf>
    <xf numFmtId="10" fontId="19" fillId="35" borderId="0" xfId="35" applyNumberFormat="1" applyFont="1" applyFill="1" applyAlignment="1">
      <alignment horizontal="right" vertical="center"/>
    </xf>
    <xf numFmtId="0" fontId="19" fillId="35" borderId="0" xfId="0" applyFont="1" applyFill="1" applyAlignment="1">
      <alignment horizontal="righ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21" fillId="33" borderId="11" xfId="0" applyFont="1" applyFill="1" applyBorder="1" applyAlignment="1">
      <alignment horizontal="right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right" vertical="center"/>
    </xf>
    <xf numFmtId="0" fontId="1" fillId="34" borderId="0" xfId="0" applyFont="1" applyFill="1" applyAlignment="1">
      <alignment vertical="center"/>
    </xf>
    <xf numFmtId="43" fontId="1" fillId="34" borderId="0" xfId="32" applyFont="1" applyFill="1" applyAlignment="1">
      <alignment vertical="center"/>
    </xf>
    <xf numFmtId="10" fontId="1" fillId="34" borderId="0" xfId="35" applyNumberFormat="1" applyFont="1" applyFill="1" applyAlignment="1">
      <alignment vertical="center"/>
    </xf>
    <xf numFmtId="0" fontId="19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10" fontId="20" fillId="35" borderId="0" xfId="35" applyNumberFormat="1" applyFont="1" applyFill="1" applyAlignment="1">
      <alignment horizontal="right" vertical="center"/>
    </xf>
    <xf numFmtId="0" fontId="22" fillId="35" borderId="0" xfId="0" applyFont="1" applyFill="1" applyAlignment="1">
      <alignment horizontal="right" vertical="center"/>
    </xf>
    <xf numFmtId="0" fontId="19" fillId="35" borderId="0" xfId="0" applyFont="1" applyFill="1" applyAlignment="1">
      <alignment horizontal="left" vertical="center"/>
    </xf>
    <xf numFmtId="0" fontId="21" fillId="33" borderId="10" xfId="0" applyFont="1" applyFill="1" applyBorder="1" applyAlignment="1">
      <alignment horizontal="center" vertical="center"/>
    </xf>
    <xf numFmtId="0" fontId="22" fillId="35" borderId="0" xfId="0" applyFont="1" applyFill="1" applyAlignment="1">
      <alignment horizontal="left" vertical="center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/>
    </xf>
    <xf numFmtId="43" fontId="19" fillId="35" borderId="0" xfId="32" applyFont="1" applyFill="1" applyAlignment="1">
      <alignment horizontal="right" vertical="center" wrapText="1"/>
    </xf>
    <xf numFmtId="43" fontId="1" fillId="34" borderId="0" xfId="32" applyFont="1" applyFill="1" applyAlignment="1">
      <alignment horizontal="right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0</xdr:colOff>
      <xdr:row>0</xdr:row>
      <xdr:rowOff>409575</xdr:rowOff>
    </xdr:to>
    <xdr:pic>
      <xdr:nvPicPr>
        <xdr:cNvPr id="922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933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abSelected="1" workbookViewId="0">
      <pane xSplit="1" topLeftCell="B1" activePane="topRight" state="frozen"/>
      <selection pane="topRight" activeCell="E11" sqref="E11:E12"/>
    </sheetView>
  </sheetViews>
  <sheetFormatPr baseColWidth="10" defaultRowHeight="14.1" customHeight="1" x14ac:dyDescent="0.25"/>
  <cols>
    <col min="1" max="1" width="16.42578125" style="4" customWidth="1"/>
    <col min="2" max="2" width="13.140625" style="4" bestFit="1" customWidth="1"/>
    <col min="3" max="15" width="11.42578125" style="4"/>
    <col min="16" max="16" width="3.5703125" style="4" customWidth="1"/>
    <col min="17" max="27" width="8.5703125" style="4" customWidth="1"/>
    <col min="28" max="29" width="8.5703125" style="12" customWidth="1"/>
    <col min="30" max="30" width="3.5703125" style="4" customWidth="1"/>
    <col min="31" max="41" width="8.5703125" style="4" customWidth="1"/>
    <col min="42" max="43" width="8.5703125" style="12" customWidth="1"/>
    <col min="44" max="16384" width="11.42578125" style="4"/>
  </cols>
  <sheetData>
    <row r="1" spans="1:43" ht="39.950000000000003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14"/>
      <c r="AL1" s="22"/>
      <c r="AM1" s="25"/>
      <c r="AN1" s="28"/>
      <c r="AO1" s="28"/>
    </row>
    <row r="2" spans="1:43" ht="14.1" customHeight="1" x14ac:dyDescent="0.25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13"/>
      <c r="AL2" s="24"/>
      <c r="AM2" s="27"/>
      <c r="AN2" s="30"/>
      <c r="AO2" s="30"/>
      <c r="AP2" s="32"/>
      <c r="AQ2" s="32"/>
    </row>
    <row r="4" spans="1:43" ht="26.25" customHeight="1" x14ac:dyDescent="0.25">
      <c r="A4" s="34" t="s">
        <v>0</v>
      </c>
      <c r="B4" s="36" t="s">
        <v>41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  <c r="Q4" s="36" t="s">
        <v>36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6"/>
      <c r="AE4" s="37" t="s">
        <v>39</v>
      </c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spans="1:43" ht="14.1" customHeight="1" x14ac:dyDescent="0.25">
      <c r="A5" s="34"/>
      <c r="B5" s="15">
        <v>2011</v>
      </c>
      <c r="C5" s="15">
        <v>2012</v>
      </c>
      <c r="D5" s="15">
        <v>2013</v>
      </c>
      <c r="E5" s="15">
        <v>2014</v>
      </c>
      <c r="F5" s="15">
        <v>2015</v>
      </c>
      <c r="G5" s="15">
        <v>2016</v>
      </c>
      <c r="H5" s="15">
        <v>2017</v>
      </c>
      <c r="I5" s="15">
        <v>2018</v>
      </c>
      <c r="J5" s="15">
        <v>2019</v>
      </c>
      <c r="K5" s="15">
        <v>2020</v>
      </c>
      <c r="L5" s="15">
        <v>2021</v>
      </c>
      <c r="M5" s="15">
        <v>2022</v>
      </c>
      <c r="N5" s="15">
        <v>2023</v>
      </c>
      <c r="O5" s="15">
        <v>2024</v>
      </c>
      <c r="P5" s="17"/>
      <c r="Q5" s="15">
        <v>2012</v>
      </c>
      <c r="R5" s="15">
        <v>2013</v>
      </c>
      <c r="S5" s="15">
        <v>2014</v>
      </c>
      <c r="T5" s="15">
        <v>2015</v>
      </c>
      <c r="U5" s="15">
        <v>2016</v>
      </c>
      <c r="V5" s="15">
        <v>2017</v>
      </c>
      <c r="W5" s="15">
        <v>2018</v>
      </c>
      <c r="X5" s="15">
        <v>2019</v>
      </c>
      <c r="Y5" s="15">
        <v>2020</v>
      </c>
      <c r="Z5" s="15">
        <v>2021</v>
      </c>
      <c r="AA5" s="15">
        <v>2022</v>
      </c>
      <c r="AB5" s="15">
        <v>2023</v>
      </c>
      <c r="AC5" s="15">
        <v>2024</v>
      </c>
      <c r="AD5" s="17"/>
      <c r="AE5" s="15">
        <v>2012</v>
      </c>
      <c r="AF5" s="15">
        <v>2013</v>
      </c>
      <c r="AG5" s="15">
        <v>2014</v>
      </c>
      <c r="AH5" s="15">
        <v>2015</v>
      </c>
      <c r="AI5" s="15">
        <v>2016</v>
      </c>
      <c r="AJ5" s="15">
        <v>2017</v>
      </c>
      <c r="AK5" s="15">
        <v>2018</v>
      </c>
      <c r="AL5" s="15">
        <v>2019</v>
      </c>
      <c r="AM5" s="15">
        <v>2020</v>
      </c>
      <c r="AN5" s="15">
        <v>2021</v>
      </c>
      <c r="AO5" s="15">
        <v>2022</v>
      </c>
      <c r="AP5" s="15">
        <v>2023</v>
      </c>
      <c r="AQ5" s="15">
        <v>2024</v>
      </c>
    </row>
    <row r="6" spans="1:43" ht="14.1" customHeight="1" x14ac:dyDescent="0.25">
      <c r="A6" s="4" t="s">
        <v>35</v>
      </c>
      <c r="B6" s="5">
        <v>1507178.74</v>
      </c>
      <c r="C6" s="6">
        <v>1516348.73</v>
      </c>
      <c r="D6" s="6">
        <v>1594404.92</v>
      </c>
      <c r="E6" s="6">
        <v>1634252.13</v>
      </c>
      <c r="F6" s="6">
        <v>1607445.6</v>
      </c>
      <c r="G6" s="6">
        <v>1653322.79</v>
      </c>
      <c r="H6" s="6">
        <v>1923836.26</v>
      </c>
      <c r="I6" s="6">
        <v>1998839.15</v>
      </c>
      <c r="J6" s="6">
        <v>1734886.0112899998</v>
      </c>
      <c r="K6" s="6">
        <v>1776325.2966711381</v>
      </c>
      <c r="L6" s="6">
        <v>1876748.2335499998</v>
      </c>
      <c r="M6" s="6">
        <v>1794826.067</v>
      </c>
      <c r="N6" s="6">
        <v>1947600.8359499986</v>
      </c>
      <c r="O6" s="5">
        <v>2004174.9704585997</v>
      </c>
      <c r="P6" s="6"/>
      <c r="Q6" s="7">
        <f>((C6/B6)-1)</f>
        <v>6.0842086984320698E-3</v>
      </c>
      <c r="R6" s="7">
        <f t="shared" ref="R6:R38" si="0">((D6/C6)-1)</f>
        <v>5.1476410706658537E-2</v>
      </c>
      <c r="S6" s="7">
        <f t="shared" ref="S6:S38" si="1">((E6/D6)-1)</f>
        <v>2.4991901053591725E-2</v>
      </c>
      <c r="T6" s="7">
        <f t="shared" ref="T6:T38" si="2">((F6/E6)-1)</f>
        <v>-1.6402934105400169E-2</v>
      </c>
      <c r="U6" s="7">
        <f t="shared" ref="U6:U38" si="3">((G6/F6)-1)</f>
        <v>2.8540430855016119E-2</v>
      </c>
      <c r="V6" s="7">
        <f>((H6/G6)-1)</f>
        <v>0.16361806154017877</v>
      </c>
      <c r="W6" s="7">
        <f>((I6/H6)-1)</f>
        <v>3.8986108932160368E-2</v>
      </c>
      <c r="X6" s="7">
        <f>((J6/I6)-1)</f>
        <v>-0.13205321634309597</v>
      </c>
      <c r="Y6" s="7">
        <f>((K6/J6)-1)</f>
        <v>2.3885883632392302E-2</v>
      </c>
      <c r="Z6" s="7">
        <f>((L6/K6)-1)</f>
        <v>5.6534091512999263E-2</v>
      </c>
      <c r="AA6" s="7">
        <f>((M6/L6)-1)</f>
        <v>-4.3651122236592288E-2</v>
      </c>
      <c r="AB6" s="31">
        <f>((N6/M6)-1)</f>
        <v>8.5119539859010995E-2</v>
      </c>
      <c r="AC6" s="31">
        <f>((O6/N6)-1)</f>
        <v>2.9048115745445191E-2</v>
      </c>
      <c r="AD6" s="7"/>
    </row>
    <row r="7" spans="1:43" ht="14.1" customHeight="1" x14ac:dyDescent="0.25">
      <c r="A7" s="4" t="s">
        <v>1</v>
      </c>
      <c r="B7" s="8">
        <v>59.28</v>
      </c>
      <c r="C7" s="2">
        <v>78.53</v>
      </c>
      <c r="D7" s="2">
        <v>253.95</v>
      </c>
      <c r="E7" s="2">
        <v>190.64</v>
      </c>
      <c r="F7" s="2">
        <v>314.7</v>
      </c>
      <c r="G7" s="2">
        <v>240.63</v>
      </c>
      <c r="H7" s="2">
        <v>178.02</v>
      </c>
      <c r="I7" s="2">
        <v>151.69</v>
      </c>
      <c r="J7" s="2">
        <v>108.636</v>
      </c>
      <c r="K7" s="1">
        <v>152.01520456772565</v>
      </c>
      <c r="L7" s="1">
        <v>36.908999999999999</v>
      </c>
      <c r="M7" s="1">
        <v>62.029000000000003</v>
      </c>
      <c r="N7" s="1">
        <v>65.581000000000003</v>
      </c>
      <c r="O7" s="39">
        <v>82.692709999999991</v>
      </c>
      <c r="P7" s="2"/>
      <c r="Q7" s="9">
        <f t="shared" ref="Q7:Q38" si="4">((C7/B7)-1)</f>
        <v>0.32473009446693646</v>
      </c>
      <c r="R7" s="9">
        <f t="shared" si="0"/>
        <v>2.2337960015280784</v>
      </c>
      <c r="S7" s="9">
        <f t="shared" si="1"/>
        <v>-0.24930104351250248</v>
      </c>
      <c r="T7" s="9">
        <f t="shared" si="2"/>
        <v>0.65075535039865717</v>
      </c>
      <c r="U7" s="9">
        <f t="shared" si="3"/>
        <v>-0.23536701620591038</v>
      </c>
      <c r="V7" s="9">
        <f>((H7/G7)-1)</f>
        <v>-0.26019199601047249</v>
      </c>
      <c r="W7" s="9">
        <f>((I7/H7)-1)</f>
        <v>-0.14790472980563985</v>
      </c>
      <c r="X7" s="9">
        <f>((J7/I7)-1)</f>
        <v>-0.28382886149383613</v>
      </c>
      <c r="Y7" s="9">
        <f>((K7/J7)-1)</f>
        <v>0.39930782215587524</v>
      </c>
      <c r="Z7" s="9">
        <f>((L7/K7)-1)</f>
        <v>-0.75720191868336206</v>
      </c>
      <c r="AA7" s="9">
        <f>((M7/L7)-1)</f>
        <v>0.68059280934189514</v>
      </c>
      <c r="AB7" s="11">
        <f>((N7/M7)-1)</f>
        <v>5.7263538022537919E-2</v>
      </c>
      <c r="AC7" s="11">
        <f>((O7/N7)-1)</f>
        <v>0.26092481053963779</v>
      </c>
      <c r="AD7" s="9"/>
      <c r="AE7" s="4">
        <f>_xlfn.RANK.EQ(Q7,Q$7:Q$38,0)</f>
        <v>4</v>
      </c>
      <c r="AF7" s="4">
        <f t="shared" ref="AF7:AF38" si="5">_xlfn.RANK.EQ(R7,R$7:R$38,0)</f>
        <v>2</v>
      </c>
      <c r="AG7" s="4">
        <f t="shared" ref="AG7:AG38" si="6">_xlfn.RANK.EQ(S7,S$7:S$38,0)</f>
        <v>31</v>
      </c>
      <c r="AH7" s="4">
        <f t="shared" ref="AH7:AH38" si="7">_xlfn.RANK.EQ(T7,T$7:T$38,0)</f>
        <v>2</v>
      </c>
      <c r="AI7" s="4">
        <f>_xlfn.RANK.EQ(U7,U$7:U$38,0)</f>
        <v>29</v>
      </c>
      <c r="AJ7" s="4">
        <f t="shared" ref="AJ7:AM38" si="8">_xlfn.RANK.EQ(V7,V$7:V$38,0)</f>
        <v>30</v>
      </c>
      <c r="AK7" s="4">
        <f t="shared" si="8"/>
        <v>27</v>
      </c>
      <c r="AL7" s="4">
        <f t="shared" si="8"/>
        <v>14</v>
      </c>
      <c r="AM7" s="4">
        <f t="shared" si="8"/>
        <v>3</v>
      </c>
      <c r="AN7" s="4">
        <f t="shared" ref="AN7:AN11" si="9">_xlfn.RANK.EQ(Z7,Z$7:Z$38,0)</f>
        <v>27</v>
      </c>
      <c r="AO7" s="4">
        <f t="shared" ref="AO7:AQ22" si="10">_xlfn.RANK.EQ(AA7,AA$7:AA$38,0)</f>
        <v>2</v>
      </c>
      <c r="AP7" s="12">
        <f t="shared" si="10"/>
        <v>17</v>
      </c>
      <c r="AQ7" s="12">
        <f t="shared" si="10"/>
        <v>10</v>
      </c>
    </row>
    <row r="8" spans="1:43" ht="14.1" customHeight="1" x14ac:dyDescent="0.25">
      <c r="A8" s="4" t="s">
        <v>2</v>
      </c>
      <c r="B8" s="8">
        <v>119730.41</v>
      </c>
      <c r="C8" s="1">
        <v>98407.91</v>
      </c>
      <c r="D8" s="1">
        <v>110267.99</v>
      </c>
      <c r="E8" s="1">
        <v>141599.39000000001</v>
      </c>
      <c r="F8" s="1">
        <v>107193.88</v>
      </c>
      <c r="G8" s="1">
        <v>122152.42</v>
      </c>
      <c r="H8" s="1">
        <v>187170.54</v>
      </c>
      <c r="I8" s="1">
        <v>161137.60999999999</v>
      </c>
      <c r="J8" s="1">
        <v>170775.08990999992</v>
      </c>
      <c r="K8" s="1">
        <v>198748.21275362224</v>
      </c>
      <c r="L8" s="1">
        <v>202421.12700000001</v>
      </c>
      <c r="M8" s="1">
        <v>242743.55499999999</v>
      </c>
      <c r="N8" s="1">
        <v>256519.79777999991</v>
      </c>
      <c r="O8" s="39">
        <v>308654.66066999984</v>
      </c>
      <c r="P8" s="1"/>
      <c r="Q8" s="9">
        <f t="shared" si="4"/>
        <v>-0.17808758860844121</v>
      </c>
      <c r="R8" s="9">
        <f t="shared" si="0"/>
        <v>0.12051958018415387</v>
      </c>
      <c r="S8" s="9">
        <f t="shared" si="1"/>
        <v>0.28413866979891456</v>
      </c>
      <c r="T8" s="9">
        <f t="shared" si="2"/>
        <v>-0.24297781226317439</v>
      </c>
      <c r="U8" s="9">
        <f t="shared" si="3"/>
        <v>0.13954658605509929</v>
      </c>
      <c r="V8" s="9">
        <f>((H8/G8)-1)</f>
        <v>0.53227042083980014</v>
      </c>
      <c r="W8" s="9">
        <f>((I8/H8)-1)</f>
        <v>-0.13908668532986024</v>
      </c>
      <c r="X8" s="9">
        <f>((J8/I8)-1)</f>
        <v>5.980900368324904E-2</v>
      </c>
      <c r="Y8" s="9">
        <f>((K8/J8)-1)</f>
        <v>0.16380095515314563</v>
      </c>
      <c r="Z8" s="9">
        <f>((L8/K8)-1)</f>
        <v>1.848023786221864E-2</v>
      </c>
      <c r="AA8" s="9">
        <f>((M8/L8)-1)</f>
        <v>0.19920068916521738</v>
      </c>
      <c r="AB8" s="11">
        <f>((N8/M8)-1)</f>
        <v>5.6752249426354151E-2</v>
      </c>
      <c r="AC8" s="11">
        <f>((O8/N8)-1)</f>
        <v>0.20323913920559278</v>
      </c>
      <c r="AD8" s="9"/>
      <c r="AE8" s="4">
        <f t="shared" ref="AE8:AE38" si="11">_xlfn.RANK.EQ(Q8,Q$7:Q$38,0)</f>
        <v>25</v>
      </c>
      <c r="AF8" s="4">
        <f t="shared" si="5"/>
        <v>10</v>
      </c>
      <c r="AG8" s="4">
        <f t="shared" si="6"/>
        <v>8</v>
      </c>
      <c r="AH8" s="4">
        <f t="shared" si="7"/>
        <v>29</v>
      </c>
      <c r="AI8" s="4">
        <f t="shared" ref="AI8:AI38" si="12">_xlfn.RANK.EQ(U8,U$7:U$38,0)</f>
        <v>9</v>
      </c>
      <c r="AJ8" s="4">
        <f t="shared" si="8"/>
        <v>2</v>
      </c>
      <c r="AK8" s="4">
        <f t="shared" si="8"/>
        <v>26</v>
      </c>
      <c r="AL8" s="4">
        <f t="shared" si="8"/>
        <v>2</v>
      </c>
      <c r="AM8" s="4">
        <f t="shared" si="8"/>
        <v>6</v>
      </c>
      <c r="AN8" s="4">
        <f t="shared" si="9"/>
        <v>8</v>
      </c>
      <c r="AO8" s="4">
        <f t="shared" si="10"/>
        <v>9</v>
      </c>
      <c r="AP8" s="12">
        <f t="shared" si="10"/>
        <v>18</v>
      </c>
      <c r="AQ8" s="12">
        <f t="shared" si="10"/>
        <v>11</v>
      </c>
    </row>
    <row r="9" spans="1:43" ht="14.1" customHeight="1" x14ac:dyDescent="0.25">
      <c r="A9" s="4" t="s">
        <v>3</v>
      </c>
      <c r="B9" s="8">
        <v>133213.79</v>
      </c>
      <c r="C9" s="1">
        <v>147355.51</v>
      </c>
      <c r="D9" s="1">
        <v>138005.95000000001</v>
      </c>
      <c r="E9" s="1">
        <v>172415.03</v>
      </c>
      <c r="F9" s="1">
        <v>142364.71</v>
      </c>
      <c r="G9" s="1">
        <v>153948.32</v>
      </c>
      <c r="H9" s="1">
        <v>167201.54999999999</v>
      </c>
      <c r="I9" s="1">
        <v>171241.97</v>
      </c>
      <c r="J9" s="1">
        <v>128797.41862000004</v>
      </c>
      <c r="K9" s="1">
        <v>153579.29309253092</v>
      </c>
      <c r="L9" s="1">
        <v>127830.2503</v>
      </c>
      <c r="M9" s="1">
        <v>147478.014</v>
      </c>
      <c r="N9" s="1">
        <v>121435.97770000006</v>
      </c>
      <c r="O9" s="39">
        <v>180467.33763999969</v>
      </c>
      <c r="P9" s="1"/>
      <c r="Q9" s="9">
        <f t="shared" si="4"/>
        <v>0.10615807867939209</v>
      </c>
      <c r="R9" s="9">
        <f t="shared" si="0"/>
        <v>-6.3449001669499849E-2</v>
      </c>
      <c r="S9" s="9">
        <f t="shared" si="1"/>
        <v>0.24933040930481609</v>
      </c>
      <c r="T9" s="9">
        <f t="shared" si="2"/>
        <v>-0.17429060563919518</v>
      </c>
      <c r="U9" s="9">
        <f t="shared" si="3"/>
        <v>8.1365740147259835E-2</v>
      </c>
      <c r="V9" s="9">
        <f>((H9/G9)-1)</f>
        <v>8.6088825133005642E-2</v>
      </c>
      <c r="W9" s="9">
        <f>((I9/H9)-1)</f>
        <v>2.4164967370218893E-2</v>
      </c>
      <c r="X9" s="9">
        <f>((J9/I9)-1)</f>
        <v>-0.24786301734323635</v>
      </c>
      <c r="Y9" s="9">
        <f>((K9/J9)-1)</f>
        <v>0.19240971393725337</v>
      </c>
      <c r="Z9" s="9">
        <f>((L9/K9)-1)</f>
        <v>-0.16765959963767529</v>
      </c>
      <c r="AA9" s="9">
        <f>((M9/L9)-1)</f>
        <v>0.15370198880069008</v>
      </c>
      <c r="AB9" s="11">
        <f>((N9/M9)-1)</f>
        <v>-0.17658249927341663</v>
      </c>
      <c r="AC9" s="11">
        <f>((O9/N9)-1)</f>
        <v>0.48611096199046466</v>
      </c>
      <c r="AD9" s="9"/>
      <c r="AE9" s="4">
        <f t="shared" si="11"/>
        <v>10</v>
      </c>
      <c r="AF9" s="4">
        <f t="shared" si="5"/>
        <v>22</v>
      </c>
      <c r="AG9" s="4">
        <f t="shared" si="6"/>
        <v>12</v>
      </c>
      <c r="AH9" s="4">
        <f t="shared" si="7"/>
        <v>28</v>
      </c>
      <c r="AI9" s="4">
        <f t="shared" si="12"/>
        <v>12</v>
      </c>
      <c r="AJ9" s="4">
        <f t="shared" si="8"/>
        <v>11</v>
      </c>
      <c r="AK9" s="4">
        <f t="shared" si="8"/>
        <v>14</v>
      </c>
      <c r="AL9" s="4">
        <f t="shared" si="8"/>
        <v>12</v>
      </c>
      <c r="AM9" s="4">
        <f t="shared" si="8"/>
        <v>5</v>
      </c>
      <c r="AN9" s="4">
        <f t="shared" si="9"/>
        <v>15</v>
      </c>
      <c r="AO9" s="4">
        <f t="shared" si="10"/>
        <v>10</v>
      </c>
      <c r="AP9" s="12">
        <f t="shared" si="10"/>
        <v>24</v>
      </c>
      <c r="AQ9" s="12">
        <f t="shared" si="10"/>
        <v>6</v>
      </c>
    </row>
    <row r="10" spans="1:43" ht="14.1" customHeight="1" x14ac:dyDescent="0.25">
      <c r="A10" s="4" t="s">
        <v>4</v>
      </c>
      <c r="B10" s="8">
        <v>38134.6</v>
      </c>
      <c r="C10" s="1">
        <v>44851.8</v>
      </c>
      <c r="D10" s="1">
        <v>38295.269999999997</v>
      </c>
      <c r="E10" s="1">
        <v>47369.62</v>
      </c>
      <c r="F10" s="1">
        <v>57683.86</v>
      </c>
      <c r="G10" s="1">
        <v>60086.78</v>
      </c>
      <c r="H10" s="1">
        <v>52496.78</v>
      </c>
      <c r="I10" s="1">
        <v>66968.77</v>
      </c>
      <c r="J10" s="1">
        <v>55305.860349999952</v>
      </c>
      <c r="K10" s="1">
        <v>49279.436012318161</v>
      </c>
      <c r="L10" s="1">
        <v>49515.584549999992</v>
      </c>
      <c r="M10" s="1">
        <v>47039.92</v>
      </c>
      <c r="N10" s="1">
        <v>47632.481489999962</v>
      </c>
      <c r="O10" s="39">
        <v>42317.579589999987</v>
      </c>
      <c r="P10" s="1"/>
      <c r="Q10" s="9">
        <f t="shared" si="4"/>
        <v>0.17614449869672177</v>
      </c>
      <c r="R10" s="9">
        <f t="shared" si="0"/>
        <v>-0.14618209302636698</v>
      </c>
      <c r="S10" s="9">
        <f t="shared" si="1"/>
        <v>0.23695746237067938</v>
      </c>
      <c r="T10" s="9">
        <f t="shared" si="2"/>
        <v>0.21773955543658574</v>
      </c>
      <c r="U10" s="9">
        <f t="shared" si="3"/>
        <v>4.1656712986960276E-2</v>
      </c>
      <c r="V10" s="9">
        <f>((H10/G10)-1)</f>
        <v>-0.12631730307398736</v>
      </c>
      <c r="W10" s="9">
        <f>((I10/H10)-1)</f>
        <v>0.27567386037772224</v>
      </c>
      <c r="X10" s="9">
        <f>((J10/I10)-1)</f>
        <v>-0.17415445512886163</v>
      </c>
      <c r="Y10" s="9">
        <f>((K10/J10)-1)</f>
        <v>-0.10896538449169602</v>
      </c>
      <c r="Z10" s="9">
        <f>((L10/K10)-1)</f>
        <v>4.7920300391182113E-3</v>
      </c>
      <c r="AA10" s="9">
        <f>((M10/L10)-1)</f>
        <v>-4.9997684011992449E-2</v>
      </c>
      <c r="AB10" s="11">
        <f>((N10/M10)-1)</f>
        <v>1.2596991874135099E-2</v>
      </c>
      <c r="AC10" s="11">
        <f>((O10/N10)-1)</f>
        <v>-0.11158146150995296</v>
      </c>
      <c r="AD10" s="9"/>
      <c r="AE10" s="4">
        <f t="shared" si="11"/>
        <v>6</v>
      </c>
      <c r="AF10" s="4">
        <f t="shared" si="5"/>
        <v>25</v>
      </c>
      <c r="AG10" s="4">
        <f t="shared" si="6"/>
        <v>14</v>
      </c>
      <c r="AH10" s="4">
        <f t="shared" si="7"/>
        <v>6</v>
      </c>
      <c r="AI10" s="4">
        <f t="shared" si="12"/>
        <v>16</v>
      </c>
      <c r="AJ10" s="4">
        <f t="shared" si="8"/>
        <v>27</v>
      </c>
      <c r="AK10" s="4">
        <f t="shared" si="8"/>
        <v>3</v>
      </c>
      <c r="AL10" s="4">
        <f t="shared" si="8"/>
        <v>11</v>
      </c>
      <c r="AM10" s="4">
        <f t="shared" si="8"/>
        <v>16</v>
      </c>
      <c r="AN10" s="4">
        <f t="shared" si="9"/>
        <v>9</v>
      </c>
      <c r="AO10" s="4">
        <f t="shared" si="10"/>
        <v>16</v>
      </c>
      <c r="AP10" s="12">
        <f t="shared" si="10"/>
        <v>20</v>
      </c>
      <c r="AQ10" s="12">
        <f t="shared" si="10"/>
        <v>19</v>
      </c>
    </row>
    <row r="11" spans="1:43" ht="14.1" customHeight="1" x14ac:dyDescent="0.25">
      <c r="A11" s="4" t="s">
        <v>5</v>
      </c>
      <c r="B11" s="8">
        <v>29210.51</v>
      </c>
      <c r="C11" s="1">
        <v>34126.550000000003</v>
      </c>
      <c r="D11" s="1">
        <v>47361.22</v>
      </c>
      <c r="E11" s="1">
        <v>59267.78</v>
      </c>
      <c r="F11" s="1">
        <v>58374.1</v>
      </c>
      <c r="G11" s="1">
        <v>62236.5</v>
      </c>
      <c r="H11" s="1">
        <v>56327.33</v>
      </c>
      <c r="I11" s="1">
        <v>60614.81</v>
      </c>
      <c r="J11" s="1">
        <v>59170.223430000005</v>
      </c>
      <c r="K11" s="1">
        <v>53669.815994530523</v>
      </c>
      <c r="L11" s="1">
        <v>47572.338499999998</v>
      </c>
      <c r="M11" s="1">
        <v>37711.165000000001</v>
      </c>
      <c r="N11" s="1">
        <v>41689.726869999962</v>
      </c>
      <c r="O11" s="39">
        <v>34135.422629999965</v>
      </c>
      <c r="P11" s="1"/>
      <c r="Q11" s="9">
        <f t="shared" si="4"/>
        <v>0.16829695886857188</v>
      </c>
      <c r="R11" s="9">
        <f t="shared" si="0"/>
        <v>0.38781154262590256</v>
      </c>
      <c r="S11" s="9">
        <f t="shared" si="1"/>
        <v>0.25139892933501296</v>
      </c>
      <c r="T11" s="9">
        <f t="shared" si="2"/>
        <v>-1.5078681874030053E-2</v>
      </c>
      <c r="U11" s="9">
        <f t="shared" si="3"/>
        <v>6.6166330615804014E-2</v>
      </c>
      <c r="V11" s="9">
        <f>((H11/G11)-1)</f>
        <v>-9.4947016622078606E-2</v>
      </c>
      <c r="W11" s="9">
        <f>((I11/H11)-1)</f>
        <v>7.6117224089975455E-2</v>
      </c>
      <c r="X11" s="9">
        <f>((J11/I11)-1)</f>
        <v>-2.3832237863980588E-2</v>
      </c>
      <c r="Y11" s="9">
        <f>((K11/J11)-1)</f>
        <v>-9.2959044543352354E-2</v>
      </c>
      <c r="Z11" s="9">
        <f>((L11/K11)-1)</f>
        <v>-0.11361092602128386</v>
      </c>
      <c r="AA11" s="9">
        <f>((M11/L11)-1)</f>
        <v>-0.20728797050832382</v>
      </c>
      <c r="AB11" s="11">
        <f>((N11/M11)-1)</f>
        <v>0.10550090059535311</v>
      </c>
      <c r="AC11" s="11">
        <f>((O11/N11)-1)</f>
        <v>-0.18120301587862153</v>
      </c>
      <c r="AD11" s="9"/>
      <c r="AE11" s="4">
        <f t="shared" si="11"/>
        <v>7</v>
      </c>
      <c r="AF11" s="4">
        <f t="shared" si="5"/>
        <v>5</v>
      </c>
      <c r="AG11" s="4">
        <f t="shared" si="6"/>
        <v>11</v>
      </c>
      <c r="AH11" s="4">
        <f t="shared" si="7"/>
        <v>25</v>
      </c>
      <c r="AI11" s="4">
        <f t="shared" si="12"/>
        <v>13</v>
      </c>
      <c r="AJ11" s="4">
        <f t="shared" si="8"/>
        <v>24</v>
      </c>
      <c r="AK11" s="4">
        <f t="shared" si="8"/>
        <v>7</v>
      </c>
      <c r="AL11" s="4">
        <f t="shared" si="8"/>
        <v>6</v>
      </c>
      <c r="AM11" s="4">
        <f t="shared" si="8"/>
        <v>15</v>
      </c>
      <c r="AN11" s="4">
        <f t="shared" si="9"/>
        <v>13</v>
      </c>
      <c r="AO11" s="4">
        <f t="shared" si="10"/>
        <v>23</v>
      </c>
      <c r="AP11" s="12">
        <f t="shared" si="10"/>
        <v>15</v>
      </c>
      <c r="AQ11" s="12">
        <f t="shared" si="10"/>
        <v>24</v>
      </c>
    </row>
    <row r="12" spans="1:43" ht="14.1" customHeight="1" x14ac:dyDescent="0.25">
      <c r="A12" s="4" t="s">
        <v>6</v>
      </c>
      <c r="B12" s="8">
        <v>705.96</v>
      </c>
      <c r="C12" s="1">
        <v>1227.5</v>
      </c>
      <c r="D12" s="2">
        <v>680.56</v>
      </c>
      <c r="E12" s="2">
        <v>957.66</v>
      </c>
      <c r="F12" s="1">
        <v>1384.95</v>
      </c>
      <c r="G12" s="1">
        <v>1005.79</v>
      </c>
      <c r="H12" s="1">
        <v>1058.54</v>
      </c>
      <c r="I12" s="1">
        <v>1067.0899999999999</v>
      </c>
      <c r="J12" s="12" t="s">
        <v>38</v>
      </c>
      <c r="K12" s="1">
        <v>1284.5078228683917</v>
      </c>
      <c r="L12" s="1">
        <v>261.74840999999998</v>
      </c>
      <c r="M12" s="1">
        <v>262.49</v>
      </c>
      <c r="N12" s="1">
        <v>6.1260000000000003</v>
      </c>
      <c r="O12" s="39">
        <v>407.14699999999999</v>
      </c>
      <c r="P12" s="1"/>
      <c r="Q12" s="9">
        <f t="shared" si="4"/>
        <v>0.73876706895574817</v>
      </c>
      <c r="R12" s="9">
        <f t="shared" si="0"/>
        <v>-0.44557230142566195</v>
      </c>
      <c r="S12" s="9">
        <f t="shared" si="1"/>
        <v>0.40716468790407911</v>
      </c>
      <c r="T12" s="9">
        <f t="shared" si="2"/>
        <v>0.44618131696009034</v>
      </c>
      <c r="U12" s="9">
        <f t="shared" si="3"/>
        <v>-0.27377161630383773</v>
      </c>
      <c r="V12" s="9">
        <f>((H12/G12)-1)</f>
        <v>5.2446335716203274E-2</v>
      </c>
      <c r="W12" s="9">
        <f>((I12/H12)-1)</f>
        <v>8.0771628847280397E-3</v>
      </c>
      <c r="X12" s="11" t="s">
        <v>38</v>
      </c>
      <c r="Y12" s="11" t="s">
        <v>38</v>
      </c>
      <c r="Z12" s="11" t="s">
        <v>38</v>
      </c>
      <c r="AA12" s="11" t="s">
        <v>38</v>
      </c>
      <c r="AB12" s="11">
        <f>((N12/M12)-1)</f>
        <v>-0.9766619680749743</v>
      </c>
      <c r="AC12" s="11">
        <f>((O12/N12)-1)</f>
        <v>65.462128632060072</v>
      </c>
      <c r="AD12" s="9"/>
      <c r="AE12" s="4">
        <f t="shared" si="11"/>
        <v>1</v>
      </c>
      <c r="AF12" s="4">
        <f t="shared" si="5"/>
        <v>30</v>
      </c>
      <c r="AG12" s="4">
        <f t="shared" si="6"/>
        <v>6</v>
      </c>
      <c r="AH12" s="4">
        <f t="shared" si="7"/>
        <v>3</v>
      </c>
      <c r="AI12" s="4">
        <f t="shared" si="12"/>
        <v>30</v>
      </c>
      <c r="AJ12" s="4">
        <f t="shared" si="8"/>
        <v>12</v>
      </c>
      <c r="AK12" s="4">
        <f t="shared" si="8"/>
        <v>16</v>
      </c>
      <c r="AP12" s="12">
        <f t="shared" si="10"/>
        <v>30</v>
      </c>
      <c r="AQ12" s="12">
        <f t="shared" si="10"/>
        <v>2</v>
      </c>
    </row>
    <row r="13" spans="1:43" ht="14.1" customHeight="1" x14ac:dyDescent="0.25">
      <c r="A13" s="4" t="s">
        <v>37</v>
      </c>
      <c r="B13" s="10" t="s">
        <v>38</v>
      </c>
      <c r="C13" s="1" t="s">
        <v>38</v>
      </c>
      <c r="D13" s="2" t="s">
        <v>38</v>
      </c>
      <c r="E13" s="2" t="s">
        <v>38</v>
      </c>
      <c r="F13" s="1" t="s">
        <v>38</v>
      </c>
      <c r="G13" s="1"/>
      <c r="H13" s="2">
        <v>312.95999999999998</v>
      </c>
      <c r="I13" s="2" t="s">
        <v>40</v>
      </c>
      <c r="J13" s="12" t="s">
        <v>38</v>
      </c>
      <c r="K13" s="12" t="s">
        <v>38</v>
      </c>
      <c r="L13" s="12" t="s">
        <v>38</v>
      </c>
      <c r="M13" s="12" t="s">
        <v>38</v>
      </c>
      <c r="N13" s="12">
        <v>7.5</v>
      </c>
      <c r="O13" s="10">
        <v>0.86499999999999999</v>
      </c>
      <c r="P13" s="2"/>
      <c r="Q13" s="11" t="s">
        <v>38</v>
      </c>
      <c r="R13" s="11" t="s">
        <v>38</v>
      </c>
      <c r="S13" s="11" t="s">
        <v>38</v>
      </c>
      <c r="T13" s="11" t="s">
        <v>38</v>
      </c>
      <c r="U13" s="11" t="s">
        <v>38</v>
      </c>
      <c r="V13" s="11" t="s">
        <v>38</v>
      </c>
      <c r="W13" s="11" t="s">
        <v>38</v>
      </c>
      <c r="X13" s="11" t="s">
        <v>38</v>
      </c>
      <c r="Y13" s="11" t="s">
        <v>38</v>
      </c>
      <c r="Z13" s="11" t="s">
        <v>38</v>
      </c>
      <c r="AA13" s="11" t="s">
        <v>38</v>
      </c>
      <c r="AB13" s="11" t="s">
        <v>38</v>
      </c>
      <c r="AC13" s="11" t="s">
        <v>38</v>
      </c>
      <c r="AD13" s="11"/>
      <c r="AE13" s="12" t="s">
        <v>38</v>
      </c>
      <c r="AF13" s="12" t="s">
        <v>38</v>
      </c>
      <c r="AG13" s="12" t="s">
        <v>38</v>
      </c>
      <c r="AH13" s="12" t="s">
        <v>38</v>
      </c>
      <c r="AI13" s="12" t="s">
        <v>38</v>
      </c>
      <c r="AJ13" s="12" t="s">
        <v>38</v>
      </c>
      <c r="AK13" s="12" t="s">
        <v>38</v>
      </c>
      <c r="AL13" s="12" t="s">
        <v>38</v>
      </c>
      <c r="AM13" s="12" t="s">
        <v>38</v>
      </c>
      <c r="AN13" s="12" t="s">
        <v>38</v>
      </c>
      <c r="AO13" s="12" t="s">
        <v>38</v>
      </c>
      <c r="AP13" s="12" t="s">
        <v>38</v>
      </c>
      <c r="AQ13" s="12" t="s">
        <v>38</v>
      </c>
    </row>
    <row r="14" spans="1:43" ht="14.1" customHeight="1" x14ac:dyDescent="0.25">
      <c r="A14" s="4" t="s">
        <v>7</v>
      </c>
      <c r="B14" s="8">
        <v>1233.93</v>
      </c>
      <c r="C14" s="1">
        <v>1152.8699999999999</v>
      </c>
      <c r="D14" s="1">
        <v>1015.05</v>
      </c>
      <c r="E14" s="1">
        <v>1815.21</v>
      </c>
      <c r="F14" s="1">
        <v>2021.75</v>
      </c>
      <c r="G14" s="1">
        <v>1860.52</v>
      </c>
      <c r="H14" s="1">
        <v>2181.59</v>
      </c>
      <c r="I14" s="1">
        <v>1652.05</v>
      </c>
      <c r="J14" s="12" t="s">
        <v>38</v>
      </c>
      <c r="K14" s="1">
        <v>2401.6404690913632</v>
      </c>
      <c r="L14" s="12" t="s">
        <v>38</v>
      </c>
      <c r="M14" s="1">
        <v>2.9580000000000002</v>
      </c>
      <c r="N14" s="1">
        <v>106.735</v>
      </c>
      <c r="O14" s="39">
        <v>21.356999999999999</v>
      </c>
      <c r="P14" s="1"/>
      <c r="Q14" s="9">
        <f t="shared" si="4"/>
        <v>-6.5692543337142473E-2</v>
      </c>
      <c r="R14" s="9">
        <f t="shared" si="0"/>
        <v>-0.11954513518436594</v>
      </c>
      <c r="S14" s="9">
        <f t="shared" si="1"/>
        <v>0.78829614304714068</v>
      </c>
      <c r="T14" s="9">
        <f t="shared" si="2"/>
        <v>0.11378297827799533</v>
      </c>
      <c r="U14" s="9">
        <f t="shared" si="3"/>
        <v>-7.9747743291702755E-2</v>
      </c>
      <c r="V14" s="9">
        <f t="shared" ref="V14:V38" si="13">((H14/G14)-1)</f>
        <v>0.17257003418399175</v>
      </c>
      <c r="W14" s="9">
        <f t="shared" ref="W14:W38" si="14">((I14/H14)-1)</f>
        <v>-0.24273121897331773</v>
      </c>
      <c r="X14" s="11" t="s">
        <v>38</v>
      </c>
      <c r="Y14" s="11" t="s">
        <v>38</v>
      </c>
      <c r="Z14" s="11" t="s">
        <v>38</v>
      </c>
      <c r="AA14" s="11" t="s">
        <v>38</v>
      </c>
      <c r="AB14" s="11">
        <f>((N14/M14)-1)</f>
        <v>35.083502366463826</v>
      </c>
      <c r="AC14" s="11">
        <f>((O14/N14)-1)</f>
        <v>-0.79990631002014334</v>
      </c>
      <c r="AD14" s="9"/>
      <c r="AE14" s="4">
        <f t="shared" si="11"/>
        <v>20</v>
      </c>
      <c r="AF14" s="4">
        <f t="shared" si="5"/>
        <v>24</v>
      </c>
      <c r="AG14" s="4">
        <f t="shared" si="6"/>
        <v>3</v>
      </c>
      <c r="AH14" s="4">
        <f t="shared" si="7"/>
        <v>15</v>
      </c>
      <c r="AI14" s="4">
        <f t="shared" si="12"/>
        <v>23</v>
      </c>
      <c r="AJ14" s="4">
        <f t="shared" si="8"/>
        <v>7</v>
      </c>
      <c r="AK14" s="4">
        <f t="shared" si="8"/>
        <v>30</v>
      </c>
      <c r="AP14" s="12">
        <f t="shared" si="10"/>
        <v>1</v>
      </c>
      <c r="AQ14" s="12">
        <f t="shared" si="10"/>
        <v>30</v>
      </c>
    </row>
    <row r="15" spans="1:43" ht="14.1" customHeight="1" x14ac:dyDescent="0.25">
      <c r="A15" s="4" t="s">
        <v>8</v>
      </c>
      <c r="B15" s="8">
        <v>32249.1</v>
      </c>
      <c r="C15" s="1">
        <v>31504.86</v>
      </c>
      <c r="D15" s="1">
        <v>37717.949999999997</v>
      </c>
      <c r="E15" s="1">
        <v>36877.120000000003</v>
      </c>
      <c r="F15" s="1">
        <v>40668.269999999997</v>
      </c>
      <c r="G15" s="1">
        <v>31465.9</v>
      </c>
      <c r="H15" s="1">
        <v>28000.35</v>
      </c>
      <c r="I15" s="1">
        <v>29634.47</v>
      </c>
      <c r="J15" s="1">
        <v>30771.271899999985</v>
      </c>
      <c r="K15" s="1">
        <v>29739.564771605932</v>
      </c>
      <c r="L15" s="1">
        <v>32300.292000000001</v>
      </c>
      <c r="M15" s="1">
        <v>31821.374</v>
      </c>
      <c r="N15" s="1">
        <v>37818.946219999991</v>
      </c>
      <c r="O15" s="39">
        <v>42846.118599999987</v>
      </c>
      <c r="P15" s="1"/>
      <c r="Q15" s="9">
        <f t="shared" si="4"/>
        <v>-2.3077853335441878E-2</v>
      </c>
      <c r="R15" s="9">
        <f t="shared" si="0"/>
        <v>0.19721052561414321</v>
      </c>
      <c r="S15" s="9">
        <f t="shared" si="1"/>
        <v>-2.2292568922754108E-2</v>
      </c>
      <c r="T15" s="9">
        <f t="shared" si="2"/>
        <v>0.10280493704497506</v>
      </c>
      <c r="U15" s="9">
        <f t="shared" si="3"/>
        <v>-0.22627886556275922</v>
      </c>
      <c r="V15" s="9">
        <f t="shared" si="13"/>
        <v>-0.11013668765234752</v>
      </c>
      <c r="W15" s="9">
        <f t="shared" si="14"/>
        <v>5.8360699062690369E-2</v>
      </c>
      <c r="X15" s="9">
        <f t="shared" ref="X15:X38" si="15">((J15/I15)-1)</f>
        <v>3.8360797409232594E-2</v>
      </c>
      <c r="Y15" s="9">
        <f t="shared" ref="Y15:Y38" si="16">((K15/J15)-1)</f>
        <v>-3.3528257517169924E-2</v>
      </c>
      <c r="Z15" s="9">
        <f t="shared" ref="Z15" si="17">((L15/K15)-1)</f>
        <v>8.6105067376068156E-2</v>
      </c>
      <c r="AA15" s="9">
        <f t="shared" ref="AA15" si="18">((M15/L15)-1)</f>
        <v>-1.482704862234685E-2</v>
      </c>
      <c r="AB15" s="11">
        <f>((N15/M15)-1)</f>
        <v>0.18847621790309854</v>
      </c>
      <c r="AC15" s="11">
        <f>((O15/N15)-1)</f>
        <v>0.13292735209373574</v>
      </c>
      <c r="AD15" s="9"/>
      <c r="AE15" s="4">
        <f t="shared" si="11"/>
        <v>18</v>
      </c>
      <c r="AF15" s="4">
        <f t="shared" si="5"/>
        <v>8</v>
      </c>
      <c r="AG15" s="4">
        <f t="shared" si="6"/>
        <v>28</v>
      </c>
      <c r="AH15" s="4">
        <f t="shared" si="7"/>
        <v>17</v>
      </c>
      <c r="AI15" s="4">
        <f t="shared" si="12"/>
        <v>28</v>
      </c>
      <c r="AJ15" s="4">
        <f t="shared" si="8"/>
        <v>26</v>
      </c>
      <c r="AK15" s="4">
        <f t="shared" si="8"/>
        <v>11</v>
      </c>
      <c r="AL15" s="4">
        <f t="shared" si="8"/>
        <v>3</v>
      </c>
      <c r="AM15" s="4">
        <f t="shared" si="8"/>
        <v>12</v>
      </c>
      <c r="AN15" s="4">
        <f t="shared" ref="AN15:AN38" si="19">_xlfn.RANK.EQ(Z15,Z$7:Z$38,0)</f>
        <v>6</v>
      </c>
      <c r="AO15" s="4">
        <f t="shared" ref="AO15:AQ38" si="20">_xlfn.RANK.EQ(AA15,AA$7:AA$38,0)</f>
        <v>15</v>
      </c>
      <c r="AP15" s="12">
        <f t="shared" si="10"/>
        <v>13</v>
      </c>
      <c r="AQ15" s="12">
        <f t="shared" si="10"/>
        <v>13</v>
      </c>
    </row>
    <row r="16" spans="1:43" ht="14.1" customHeight="1" x14ac:dyDescent="0.25">
      <c r="A16" s="4" t="s">
        <v>9</v>
      </c>
      <c r="B16" s="8">
        <v>4872.95</v>
      </c>
      <c r="C16" s="1">
        <v>1950.51</v>
      </c>
      <c r="D16" s="2">
        <v>583.28</v>
      </c>
      <c r="E16" s="2">
        <v>733.48</v>
      </c>
      <c r="F16" s="2">
        <v>971.18</v>
      </c>
      <c r="G16" s="1">
        <v>1245.27</v>
      </c>
      <c r="H16" s="1">
        <v>1292.21</v>
      </c>
      <c r="I16" s="1">
        <v>1072.02</v>
      </c>
      <c r="J16" s="2">
        <v>212.02190000000004</v>
      </c>
      <c r="K16" s="1">
        <v>156.16592784878443</v>
      </c>
      <c r="L16" s="1">
        <v>120.0821</v>
      </c>
      <c r="M16" s="1">
        <v>9.2720000000000002</v>
      </c>
      <c r="N16" s="1">
        <v>171.39555999999996</v>
      </c>
      <c r="O16" s="39">
        <v>229.24746999999996</v>
      </c>
      <c r="P16" s="1"/>
      <c r="Q16" s="9">
        <f t="shared" si="4"/>
        <v>-0.59972706471439263</v>
      </c>
      <c r="R16" s="9">
        <f t="shared" si="0"/>
        <v>-0.70096026167515157</v>
      </c>
      <c r="S16" s="9">
        <f t="shared" si="1"/>
        <v>0.25750925798930191</v>
      </c>
      <c r="T16" s="9">
        <f t="shared" si="2"/>
        <v>0.32407154932649829</v>
      </c>
      <c r="U16" s="9">
        <f t="shared" si="3"/>
        <v>0.28222368664923092</v>
      </c>
      <c r="V16" s="9">
        <f t="shared" si="13"/>
        <v>3.7694636504533197E-2</v>
      </c>
      <c r="W16" s="9">
        <f t="shared" si="14"/>
        <v>-0.17039800032502461</v>
      </c>
      <c r="X16" s="9">
        <f t="shared" si="15"/>
        <v>-0.80222206675248597</v>
      </c>
      <c r="Y16" s="9">
        <f t="shared" si="16"/>
        <v>-0.26344435245234388</v>
      </c>
      <c r="Z16" s="9">
        <f t="shared" ref="Z16:Z38" si="21">((L16/K16)-1)</f>
        <v>-0.23106082322723065</v>
      </c>
      <c r="AA16" s="9">
        <f t="shared" ref="AA16:AC38" si="22">((M16/L16)-1)</f>
        <v>-0.92278616046854611</v>
      </c>
      <c r="AB16" s="11">
        <f>((N16/M16)-1)</f>
        <v>17.485284728213973</v>
      </c>
      <c r="AC16" s="11">
        <f>((O16/N16)-1)</f>
        <v>0.33753447288832938</v>
      </c>
      <c r="AD16" s="9"/>
      <c r="AE16" s="4">
        <f t="shared" si="11"/>
        <v>31</v>
      </c>
      <c r="AF16" s="4">
        <f t="shared" si="5"/>
        <v>31</v>
      </c>
      <c r="AG16" s="4">
        <f t="shared" si="6"/>
        <v>10</v>
      </c>
      <c r="AH16" s="4">
        <f t="shared" si="7"/>
        <v>4</v>
      </c>
      <c r="AI16" s="4">
        <f t="shared" si="12"/>
        <v>4</v>
      </c>
      <c r="AJ16" s="4">
        <f t="shared" si="8"/>
        <v>14</v>
      </c>
      <c r="AK16" s="4">
        <f t="shared" si="8"/>
        <v>28</v>
      </c>
      <c r="AL16" s="4">
        <f t="shared" si="8"/>
        <v>23</v>
      </c>
      <c r="AM16" s="4">
        <f t="shared" si="8"/>
        <v>24</v>
      </c>
      <c r="AN16" s="4">
        <f t="shared" si="19"/>
        <v>17</v>
      </c>
      <c r="AO16" s="4">
        <f t="shared" si="20"/>
        <v>28</v>
      </c>
      <c r="AP16" s="12">
        <f t="shared" si="10"/>
        <v>2</v>
      </c>
      <c r="AQ16" s="12">
        <f t="shared" si="10"/>
        <v>8</v>
      </c>
    </row>
    <row r="17" spans="1:43" ht="14.1" customHeight="1" x14ac:dyDescent="0.25">
      <c r="A17" s="4" t="s">
        <v>10</v>
      </c>
      <c r="B17" s="8">
        <v>2854.77</v>
      </c>
      <c r="C17" s="1">
        <v>2678.27</v>
      </c>
      <c r="D17" s="1">
        <v>2934.1</v>
      </c>
      <c r="E17" s="1">
        <v>3255.44</v>
      </c>
      <c r="F17" s="1">
        <v>2352.06</v>
      </c>
      <c r="G17" s="1">
        <v>2246.67</v>
      </c>
      <c r="H17" s="1">
        <v>2067.7199999999998</v>
      </c>
      <c r="I17" s="1">
        <v>2191.6</v>
      </c>
      <c r="J17" s="1">
        <v>26.815999999999999</v>
      </c>
      <c r="K17" s="1">
        <v>172.42732643789336</v>
      </c>
      <c r="L17" s="1">
        <v>62.6</v>
      </c>
      <c r="M17" s="1">
        <v>79.647999999999996</v>
      </c>
      <c r="N17" s="1">
        <v>75.36</v>
      </c>
      <c r="O17" s="39">
        <v>77.05</v>
      </c>
      <c r="P17" s="1"/>
      <c r="Q17" s="9">
        <f t="shared" si="4"/>
        <v>-6.1826346781001629E-2</v>
      </c>
      <c r="R17" s="9">
        <f t="shared" si="0"/>
        <v>9.552061591997818E-2</v>
      </c>
      <c r="S17" s="9">
        <f t="shared" si="1"/>
        <v>0.10951910296172596</v>
      </c>
      <c r="T17" s="9">
        <f t="shared" si="2"/>
        <v>-0.27749858698056185</v>
      </c>
      <c r="U17" s="9">
        <f t="shared" si="3"/>
        <v>-4.4807530420142294E-2</v>
      </c>
      <c r="V17" s="9">
        <f t="shared" si="13"/>
        <v>-7.9651217134692809E-2</v>
      </c>
      <c r="W17" s="9">
        <f t="shared" si="14"/>
        <v>5.9911399996131154E-2</v>
      </c>
      <c r="X17" s="9">
        <f t="shared" si="15"/>
        <v>-0.98776419054572007</v>
      </c>
      <c r="Y17" s="9">
        <f t="shared" si="16"/>
        <v>5.4300166481911312</v>
      </c>
      <c r="Z17" s="9">
        <f t="shared" si="21"/>
        <v>-0.63694849712497326</v>
      </c>
      <c r="AA17" s="9">
        <f t="shared" si="22"/>
        <v>0.27233226837060687</v>
      </c>
      <c r="AB17" s="11">
        <f>((N17/M17)-1)</f>
        <v>-5.3836882282040976E-2</v>
      </c>
      <c r="AC17" s="11">
        <f>((O17/N17)-1)</f>
        <v>2.2425690021231404E-2</v>
      </c>
      <c r="AD17" s="9"/>
      <c r="AE17" s="4">
        <f t="shared" si="11"/>
        <v>19</v>
      </c>
      <c r="AF17" s="4">
        <f t="shared" si="5"/>
        <v>13</v>
      </c>
      <c r="AG17" s="4">
        <f t="shared" si="6"/>
        <v>23</v>
      </c>
      <c r="AH17" s="4">
        <f t="shared" si="7"/>
        <v>31</v>
      </c>
      <c r="AI17" s="4">
        <f t="shared" si="12"/>
        <v>21</v>
      </c>
      <c r="AJ17" s="4">
        <f t="shared" si="8"/>
        <v>23</v>
      </c>
      <c r="AK17" s="4">
        <f t="shared" si="8"/>
        <v>10</v>
      </c>
      <c r="AL17" s="4">
        <f t="shared" si="8"/>
        <v>29</v>
      </c>
      <c r="AM17" s="4">
        <f t="shared" si="8"/>
        <v>1</v>
      </c>
      <c r="AN17" s="4">
        <f t="shared" si="19"/>
        <v>26</v>
      </c>
      <c r="AO17" s="4">
        <f t="shared" si="20"/>
        <v>7</v>
      </c>
      <c r="AP17" s="12">
        <f t="shared" si="10"/>
        <v>21</v>
      </c>
      <c r="AQ17" s="12">
        <f t="shared" si="10"/>
        <v>16</v>
      </c>
    </row>
    <row r="18" spans="1:43" ht="14.1" customHeight="1" x14ac:dyDescent="0.25">
      <c r="A18" s="4" t="s">
        <v>11</v>
      </c>
      <c r="B18" s="8">
        <v>8170.75</v>
      </c>
      <c r="C18" s="1">
        <v>8162.48</v>
      </c>
      <c r="D18" s="1">
        <v>9968</v>
      </c>
      <c r="E18" s="1">
        <v>14581.36</v>
      </c>
      <c r="F18" s="1">
        <v>17435.71</v>
      </c>
      <c r="G18" s="1">
        <v>22177.05</v>
      </c>
      <c r="H18" s="1">
        <v>25766.1</v>
      </c>
      <c r="I18" s="1">
        <v>24120.38</v>
      </c>
      <c r="J18" s="1">
        <v>13381.066509999999</v>
      </c>
      <c r="K18" s="1">
        <v>10426.02956549802</v>
      </c>
      <c r="L18" s="1">
        <v>8002.0739999999987</v>
      </c>
      <c r="M18" s="1">
        <v>8130.1729999999998</v>
      </c>
      <c r="N18" s="1">
        <v>8243.4100299999973</v>
      </c>
      <c r="O18" s="39">
        <v>7162.3450599999987</v>
      </c>
      <c r="P18" s="1"/>
      <c r="Q18" s="9">
        <f t="shared" si="4"/>
        <v>-1.0121469877306666E-3</v>
      </c>
      <c r="R18" s="9">
        <f t="shared" si="0"/>
        <v>0.22119747919749888</v>
      </c>
      <c r="S18" s="9">
        <f t="shared" si="1"/>
        <v>0.46281701444622803</v>
      </c>
      <c r="T18" s="9">
        <f t="shared" si="2"/>
        <v>0.19575334536696154</v>
      </c>
      <c r="U18" s="9">
        <f t="shared" si="3"/>
        <v>0.27193271739435909</v>
      </c>
      <c r="V18" s="9">
        <f t="shared" si="13"/>
        <v>0.16183622258145247</v>
      </c>
      <c r="W18" s="9">
        <f t="shared" si="14"/>
        <v>-6.3871521107191187E-2</v>
      </c>
      <c r="X18" s="9">
        <f t="shared" si="15"/>
        <v>-0.44523815503735853</v>
      </c>
      <c r="Y18" s="9">
        <f t="shared" si="16"/>
        <v>-0.22083717634118383</v>
      </c>
      <c r="Z18" s="9">
        <f t="shared" si="21"/>
        <v>-0.23249076268874325</v>
      </c>
      <c r="AA18" s="9">
        <f t="shared" si="22"/>
        <v>1.6008224867703147E-2</v>
      </c>
      <c r="AB18" s="11">
        <f>((N18/M18)-1)</f>
        <v>1.3927997596114849E-2</v>
      </c>
      <c r="AC18" s="11">
        <f>((O18/N18)-1)</f>
        <v>-0.1311429330902758</v>
      </c>
      <c r="AD18" s="9"/>
      <c r="AE18" s="4">
        <f t="shared" si="11"/>
        <v>17</v>
      </c>
      <c r="AF18" s="4">
        <f t="shared" si="5"/>
        <v>7</v>
      </c>
      <c r="AG18" s="4">
        <f t="shared" si="6"/>
        <v>5</v>
      </c>
      <c r="AH18" s="4">
        <f t="shared" si="7"/>
        <v>10</v>
      </c>
      <c r="AI18" s="4">
        <f t="shared" si="12"/>
        <v>5</v>
      </c>
      <c r="AJ18" s="4">
        <f t="shared" si="8"/>
        <v>8</v>
      </c>
      <c r="AK18" s="4">
        <f t="shared" si="8"/>
        <v>23</v>
      </c>
      <c r="AL18" s="4">
        <f t="shared" si="8"/>
        <v>18</v>
      </c>
      <c r="AM18" s="4">
        <f t="shared" si="8"/>
        <v>22</v>
      </c>
      <c r="AN18" s="4">
        <f t="shared" si="19"/>
        <v>19</v>
      </c>
      <c r="AO18" s="4">
        <f t="shared" si="20"/>
        <v>13</v>
      </c>
      <c r="AP18" s="12">
        <f t="shared" si="10"/>
        <v>19</v>
      </c>
      <c r="AQ18" s="12">
        <f t="shared" si="10"/>
        <v>20</v>
      </c>
    </row>
    <row r="19" spans="1:43" ht="14.1" customHeight="1" x14ac:dyDescent="0.25">
      <c r="A19" s="4" t="s">
        <v>12</v>
      </c>
      <c r="B19" s="8">
        <v>8527.8799999999992</v>
      </c>
      <c r="C19" s="1">
        <v>7909.27</v>
      </c>
      <c r="D19" s="1">
        <v>7923.07</v>
      </c>
      <c r="E19" s="1">
        <v>8540.7900000000009</v>
      </c>
      <c r="F19" s="1">
        <v>8634.43</v>
      </c>
      <c r="G19" s="1">
        <v>8768.11</v>
      </c>
      <c r="H19" s="1">
        <v>8943.43</v>
      </c>
      <c r="I19" s="1">
        <v>8551.68</v>
      </c>
      <c r="J19" s="1">
        <v>6420.2182599999996</v>
      </c>
      <c r="K19" s="1">
        <v>8018.6945696611674</v>
      </c>
      <c r="L19" s="1">
        <v>257.97250000000003</v>
      </c>
      <c r="M19" s="1">
        <v>446.87200000000001</v>
      </c>
      <c r="N19" s="1">
        <v>8181.2169999999996</v>
      </c>
      <c r="O19" s="39">
        <v>5864.7077900000004</v>
      </c>
      <c r="P19" s="1"/>
      <c r="Q19" s="9">
        <f t="shared" si="4"/>
        <v>-7.2539716787759501E-2</v>
      </c>
      <c r="R19" s="9">
        <f t="shared" si="0"/>
        <v>1.7447880777872182E-3</v>
      </c>
      <c r="S19" s="9">
        <f t="shared" si="1"/>
        <v>7.7964728318694831E-2</v>
      </c>
      <c r="T19" s="9">
        <f t="shared" si="2"/>
        <v>1.0963856973418062E-2</v>
      </c>
      <c r="U19" s="9">
        <f t="shared" si="3"/>
        <v>1.5482203225922309E-2</v>
      </c>
      <c r="V19" s="9">
        <f t="shared" si="13"/>
        <v>1.999518710417636E-2</v>
      </c>
      <c r="W19" s="9">
        <f t="shared" si="14"/>
        <v>-4.3803104625406597E-2</v>
      </c>
      <c r="X19" s="9">
        <f t="shared" si="15"/>
        <v>-0.24924479634411023</v>
      </c>
      <c r="Y19" s="9">
        <f t="shared" si="16"/>
        <v>0.24897538446943202</v>
      </c>
      <c r="Z19" s="9">
        <f t="shared" si="21"/>
        <v>-0.96782861627177541</v>
      </c>
      <c r="AA19" s="9">
        <f t="shared" si="22"/>
        <v>0.73224665419763713</v>
      </c>
      <c r="AB19" s="11">
        <f>((N19/M19)-1)</f>
        <v>17.307741366655328</v>
      </c>
      <c r="AC19" s="11">
        <f>((O19/N19)-1)</f>
        <v>-0.28314970865581479</v>
      </c>
      <c r="AD19" s="9"/>
      <c r="AE19" s="4">
        <f t="shared" si="11"/>
        <v>22</v>
      </c>
      <c r="AF19" s="4">
        <f t="shared" si="5"/>
        <v>16</v>
      </c>
      <c r="AG19" s="4">
        <f t="shared" si="6"/>
        <v>25</v>
      </c>
      <c r="AH19" s="4">
        <f t="shared" si="7"/>
        <v>23</v>
      </c>
      <c r="AI19" s="4">
        <f t="shared" si="12"/>
        <v>18</v>
      </c>
      <c r="AJ19" s="4">
        <f t="shared" si="8"/>
        <v>16</v>
      </c>
      <c r="AK19" s="4">
        <f t="shared" si="8"/>
        <v>20</v>
      </c>
      <c r="AL19" s="4">
        <f t="shared" si="8"/>
        <v>13</v>
      </c>
      <c r="AM19" s="4">
        <f t="shared" si="8"/>
        <v>4</v>
      </c>
      <c r="AN19" s="4">
        <f t="shared" si="19"/>
        <v>28</v>
      </c>
      <c r="AO19" s="4">
        <f t="shared" si="20"/>
        <v>1</v>
      </c>
      <c r="AP19" s="12">
        <f t="shared" si="10"/>
        <v>3</v>
      </c>
      <c r="AQ19" s="12">
        <f t="shared" si="10"/>
        <v>26</v>
      </c>
    </row>
    <row r="20" spans="1:43" ht="14.1" customHeight="1" x14ac:dyDescent="0.25">
      <c r="A20" s="4" t="s">
        <v>13</v>
      </c>
      <c r="B20" s="8">
        <v>14401.47</v>
      </c>
      <c r="C20" s="1">
        <v>9712.7999999999993</v>
      </c>
      <c r="D20" s="1">
        <v>37921.47</v>
      </c>
      <c r="E20" s="1">
        <v>47287.61</v>
      </c>
      <c r="F20" s="1">
        <v>50024.66</v>
      </c>
      <c r="G20" s="1">
        <v>55406.62</v>
      </c>
      <c r="H20" s="1">
        <v>52662.98</v>
      </c>
      <c r="I20" s="1">
        <v>56296.62</v>
      </c>
      <c r="J20" s="1">
        <v>29294.940379999989</v>
      </c>
      <c r="K20" s="1">
        <v>23003.887510080698</v>
      </c>
      <c r="L20" s="1">
        <v>13684.617400000001</v>
      </c>
      <c r="M20" s="1">
        <v>9563.0830000000005</v>
      </c>
      <c r="N20" s="1">
        <v>17293.374700000018</v>
      </c>
      <c r="O20" s="39">
        <v>13462.983699999997</v>
      </c>
      <c r="P20" s="1"/>
      <c r="Q20" s="9">
        <f t="shared" si="4"/>
        <v>-0.32556884818008158</v>
      </c>
      <c r="R20" s="9">
        <f t="shared" si="0"/>
        <v>2.9042778601433166</v>
      </c>
      <c r="S20" s="9">
        <f t="shared" si="1"/>
        <v>0.24698778818437161</v>
      </c>
      <c r="T20" s="9">
        <f t="shared" si="2"/>
        <v>5.7880912145908958E-2</v>
      </c>
      <c r="U20" s="9">
        <f t="shared" si="3"/>
        <v>0.10758613851648358</v>
      </c>
      <c r="V20" s="9">
        <f t="shared" si="13"/>
        <v>-4.9518270560449218E-2</v>
      </c>
      <c r="W20" s="9">
        <f t="shared" si="14"/>
        <v>6.8997994416571062E-2</v>
      </c>
      <c r="X20" s="9">
        <f t="shared" si="15"/>
        <v>-0.4796323406271995</v>
      </c>
      <c r="Y20" s="9">
        <f t="shared" si="16"/>
        <v>-0.21474878556893284</v>
      </c>
      <c r="Z20" s="9">
        <f t="shared" si="21"/>
        <v>-0.40511718317161971</v>
      </c>
      <c r="AA20" s="9">
        <f t="shared" si="22"/>
        <v>-0.30118009729669171</v>
      </c>
      <c r="AB20" s="11">
        <f>((N20/M20)-1)</f>
        <v>0.80834723488230908</v>
      </c>
      <c r="AC20" s="11">
        <f>((O20/N20)-1)</f>
        <v>-0.22149470918478498</v>
      </c>
      <c r="AD20" s="9"/>
      <c r="AE20" s="4">
        <f t="shared" si="11"/>
        <v>28</v>
      </c>
      <c r="AF20" s="4">
        <f t="shared" si="5"/>
        <v>1</v>
      </c>
      <c r="AG20" s="4">
        <f t="shared" si="6"/>
        <v>13</v>
      </c>
      <c r="AH20" s="4">
        <f t="shared" si="7"/>
        <v>20</v>
      </c>
      <c r="AI20" s="4">
        <f t="shared" si="12"/>
        <v>11</v>
      </c>
      <c r="AJ20" s="4">
        <f t="shared" si="8"/>
        <v>22</v>
      </c>
      <c r="AK20" s="4">
        <f t="shared" si="8"/>
        <v>8</v>
      </c>
      <c r="AL20" s="4">
        <f t="shared" si="8"/>
        <v>19</v>
      </c>
      <c r="AM20" s="4">
        <f t="shared" si="8"/>
        <v>21</v>
      </c>
      <c r="AN20" s="4">
        <f t="shared" si="19"/>
        <v>22</v>
      </c>
      <c r="AO20" s="4">
        <f t="shared" si="20"/>
        <v>26</v>
      </c>
      <c r="AP20" s="12">
        <f t="shared" si="10"/>
        <v>4</v>
      </c>
      <c r="AQ20" s="12">
        <f t="shared" si="10"/>
        <v>25</v>
      </c>
    </row>
    <row r="21" spans="1:43" ht="14.1" customHeight="1" x14ac:dyDescent="0.25">
      <c r="A21" s="4" t="s">
        <v>14</v>
      </c>
      <c r="B21" s="8">
        <v>12610.36</v>
      </c>
      <c r="C21" s="1">
        <v>12619.96</v>
      </c>
      <c r="D21" s="1">
        <v>14308.69</v>
      </c>
      <c r="E21" s="1">
        <v>15727.95</v>
      </c>
      <c r="F21" s="1">
        <v>16613.5</v>
      </c>
      <c r="G21" s="1">
        <v>18796.560000000001</v>
      </c>
      <c r="H21" s="1">
        <v>22694.75</v>
      </c>
      <c r="I21" s="1">
        <v>22234.83</v>
      </c>
      <c r="J21" s="1">
        <v>676.41660000000002</v>
      </c>
      <c r="K21" s="1">
        <v>180.58636215671663</v>
      </c>
      <c r="L21" s="1">
        <v>95.378</v>
      </c>
      <c r="M21" s="1">
        <v>82.108000000000004</v>
      </c>
      <c r="N21" s="1">
        <v>138.09</v>
      </c>
      <c r="O21" s="39">
        <v>15649.76</v>
      </c>
      <c r="P21" s="1"/>
      <c r="Q21" s="9">
        <f t="shared" si="4"/>
        <v>7.6127882154031212E-4</v>
      </c>
      <c r="R21" s="9">
        <f t="shared" si="0"/>
        <v>0.13381421177246211</v>
      </c>
      <c r="S21" s="9">
        <f t="shared" si="1"/>
        <v>9.9188674854231884E-2</v>
      </c>
      <c r="T21" s="9">
        <f t="shared" si="2"/>
        <v>5.6304222737228793E-2</v>
      </c>
      <c r="U21" s="9">
        <f t="shared" si="3"/>
        <v>0.1314027748517772</v>
      </c>
      <c r="V21" s="9">
        <f t="shared" si="13"/>
        <v>0.20738847959413831</v>
      </c>
      <c r="W21" s="9">
        <f t="shared" si="14"/>
        <v>-2.0265479901739325E-2</v>
      </c>
      <c r="X21" s="9">
        <f t="shared" si="15"/>
        <v>-0.96957851263085892</v>
      </c>
      <c r="Y21" s="9">
        <f t="shared" si="16"/>
        <v>-0.73302494031530774</v>
      </c>
      <c r="Z21" s="9">
        <f t="shared" si="21"/>
        <v>-0.47184273019892298</v>
      </c>
      <c r="AA21" s="9">
        <f t="shared" si="22"/>
        <v>-0.13913061712344565</v>
      </c>
      <c r="AB21" s="11">
        <f>((N21/M21)-1)</f>
        <v>0.68180932430457442</v>
      </c>
      <c r="AC21" s="11">
        <f>((O21/N21)-1)</f>
        <v>112.33014700557607</v>
      </c>
      <c r="AD21" s="9"/>
      <c r="AE21" s="4">
        <f t="shared" si="11"/>
        <v>15</v>
      </c>
      <c r="AF21" s="4">
        <f t="shared" si="5"/>
        <v>9</v>
      </c>
      <c r="AG21" s="4">
        <f t="shared" si="6"/>
        <v>24</v>
      </c>
      <c r="AH21" s="4">
        <f t="shared" si="7"/>
        <v>21</v>
      </c>
      <c r="AI21" s="4">
        <f t="shared" si="12"/>
        <v>10</v>
      </c>
      <c r="AJ21" s="4">
        <f t="shared" si="8"/>
        <v>4</v>
      </c>
      <c r="AK21" s="4">
        <f t="shared" si="8"/>
        <v>17</v>
      </c>
      <c r="AL21" s="4">
        <f t="shared" si="8"/>
        <v>28</v>
      </c>
      <c r="AM21" s="4">
        <f t="shared" si="8"/>
        <v>28</v>
      </c>
      <c r="AN21" s="4">
        <f t="shared" si="19"/>
        <v>23</v>
      </c>
      <c r="AO21" s="4">
        <f t="shared" si="20"/>
        <v>21</v>
      </c>
      <c r="AP21" s="12">
        <f t="shared" si="10"/>
        <v>5</v>
      </c>
      <c r="AQ21" s="12">
        <f t="shared" si="10"/>
        <v>1</v>
      </c>
    </row>
    <row r="22" spans="1:43" ht="14.1" customHeight="1" x14ac:dyDescent="0.25">
      <c r="A22" s="4" t="s">
        <v>15</v>
      </c>
      <c r="B22" s="8">
        <v>10186.83</v>
      </c>
      <c r="C22" s="1">
        <v>15512.28</v>
      </c>
      <c r="D22" s="1">
        <v>15552.94</v>
      </c>
      <c r="E22" s="1">
        <v>36484.18</v>
      </c>
      <c r="F22" s="1">
        <v>27235.93</v>
      </c>
      <c r="G22" s="1">
        <v>48314.69</v>
      </c>
      <c r="H22" s="1">
        <v>47857.98</v>
      </c>
      <c r="I22" s="1">
        <v>31776.51</v>
      </c>
      <c r="J22" s="1">
        <v>14733.091380000003</v>
      </c>
      <c r="K22" s="1">
        <v>12870.446147046983</v>
      </c>
      <c r="L22" s="1">
        <v>6359.7020000000002</v>
      </c>
      <c r="M22" s="1">
        <v>6336.5029999999997</v>
      </c>
      <c r="N22" s="1">
        <v>8094.7751799999978</v>
      </c>
      <c r="O22" s="39">
        <v>12688.044000000002</v>
      </c>
      <c r="P22" s="1"/>
      <c r="Q22" s="9">
        <f t="shared" si="4"/>
        <v>0.52277793975162057</v>
      </c>
      <c r="R22" s="9">
        <f t="shared" si="0"/>
        <v>2.6211491798755482E-3</v>
      </c>
      <c r="S22" s="9">
        <f t="shared" si="1"/>
        <v>1.3458060019520426</v>
      </c>
      <c r="T22" s="9">
        <f t="shared" si="2"/>
        <v>-0.25348657966274701</v>
      </c>
      <c r="U22" s="9">
        <f t="shared" si="3"/>
        <v>0.77393208162893656</v>
      </c>
      <c r="V22" s="9">
        <f t="shared" si="13"/>
        <v>-9.4528185940963017E-3</v>
      </c>
      <c r="W22" s="9">
        <f t="shared" si="14"/>
        <v>-0.33602483849088494</v>
      </c>
      <c r="X22" s="9">
        <f t="shared" si="15"/>
        <v>-0.53635275302416774</v>
      </c>
      <c r="Y22" s="9">
        <f t="shared" si="16"/>
        <v>-0.12642596077843782</v>
      </c>
      <c r="Z22" s="9">
        <f t="shared" si="21"/>
        <v>-0.50586778986995873</v>
      </c>
      <c r="AA22" s="9">
        <f t="shared" si="22"/>
        <v>-3.6478124289471836E-3</v>
      </c>
      <c r="AB22" s="11">
        <f t="shared" si="22"/>
        <v>0.2774830501934582</v>
      </c>
      <c r="AC22" s="11">
        <f t="shared" si="22"/>
        <v>0.56743624348564126</v>
      </c>
      <c r="AD22" s="9"/>
      <c r="AE22" s="4">
        <f t="shared" si="11"/>
        <v>2</v>
      </c>
      <c r="AF22" s="4">
        <f t="shared" si="5"/>
        <v>15</v>
      </c>
      <c r="AG22" s="4">
        <f t="shared" si="6"/>
        <v>1</v>
      </c>
      <c r="AH22" s="4">
        <f t="shared" si="7"/>
        <v>30</v>
      </c>
      <c r="AI22" s="4">
        <f t="shared" si="12"/>
        <v>1</v>
      </c>
      <c r="AJ22" s="4">
        <f t="shared" si="8"/>
        <v>19</v>
      </c>
      <c r="AK22" s="4">
        <f t="shared" si="8"/>
        <v>31</v>
      </c>
      <c r="AL22" s="4">
        <f t="shared" si="8"/>
        <v>21</v>
      </c>
      <c r="AM22" s="4">
        <f t="shared" si="8"/>
        <v>17</v>
      </c>
      <c r="AN22" s="4">
        <f t="shared" si="19"/>
        <v>25</v>
      </c>
      <c r="AO22" s="4">
        <f t="shared" si="20"/>
        <v>14</v>
      </c>
      <c r="AP22" s="12">
        <f t="shared" si="10"/>
        <v>9</v>
      </c>
      <c r="AQ22" s="12">
        <f t="shared" si="10"/>
        <v>5</v>
      </c>
    </row>
    <row r="23" spans="1:43" ht="14.1" customHeight="1" x14ac:dyDescent="0.25">
      <c r="A23" s="4" t="s">
        <v>16</v>
      </c>
      <c r="B23" s="8">
        <v>1657.55</v>
      </c>
      <c r="C23" s="2">
        <v>827.51</v>
      </c>
      <c r="D23" s="2">
        <v>872.15</v>
      </c>
      <c r="E23" s="1">
        <v>1185.49</v>
      </c>
      <c r="F23" s="1">
        <v>1270.6500000000001</v>
      </c>
      <c r="G23" s="2">
        <v>909.34</v>
      </c>
      <c r="H23" s="2">
        <v>302.87</v>
      </c>
      <c r="I23" s="2">
        <v>408.93</v>
      </c>
      <c r="J23" s="1">
        <v>239.78200000000001</v>
      </c>
      <c r="K23" s="1">
        <v>457.73178728311041</v>
      </c>
      <c r="L23" s="1">
        <v>445.25067999999993</v>
      </c>
      <c r="M23" s="1">
        <v>570.721</v>
      </c>
      <c r="N23" s="1">
        <v>247.947</v>
      </c>
      <c r="O23" s="39">
        <v>207.79709859999997</v>
      </c>
      <c r="P23" s="2"/>
      <c r="Q23" s="9">
        <f t="shared" si="4"/>
        <v>-0.50076317456486985</v>
      </c>
      <c r="R23" s="9">
        <f t="shared" si="0"/>
        <v>5.3944967432417723E-2</v>
      </c>
      <c r="S23" s="9">
        <f t="shared" si="1"/>
        <v>0.35927306082669275</v>
      </c>
      <c r="T23" s="9">
        <f t="shared" si="2"/>
        <v>7.1835274865245768E-2</v>
      </c>
      <c r="U23" s="9">
        <f t="shared" si="3"/>
        <v>-0.2843505292566797</v>
      </c>
      <c r="V23" s="9">
        <f t="shared" si="13"/>
        <v>-0.66693426001275657</v>
      </c>
      <c r="W23" s="9">
        <f t="shared" si="14"/>
        <v>0.35018324693763003</v>
      </c>
      <c r="X23" s="9">
        <f t="shared" si="15"/>
        <v>-0.41363558555253954</v>
      </c>
      <c r="Y23" s="9">
        <f t="shared" si="16"/>
        <v>0.90894974302954501</v>
      </c>
      <c r="Z23" s="9">
        <f t="shared" si="21"/>
        <v>-2.7267294144443621E-2</v>
      </c>
      <c r="AA23" s="9">
        <f t="shared" si="22"/>
        <v>0.28179703173053006</v>
      </c>
      <c r="AB23" s="11">
        <f t="shared" si="22"/>
        <v>-0.56555479822890686</v>
      </c>
      <c r="AC23" s="11">
        <f t="shared" si="22"/>
        <v>-0.16192936958301585</v>
      </c>
      <c r="AD23" s="9"/>
      <c r="AE23" s="4">
        <f t="shared" si="11"/>
        <v>30</v>
      </c>
      <c r="AF23" s="4">
        <f t="shared" si="5"/>
        <v>14</v>
      </c>
      <c r="AG23" s="4">
        <f t="shared" si="6"/>
        <v>7</v>
      </c>
      <c r="AH23" s="4">
        <f t="shared" si="7"/>
        <v>19</v>
      </c>
      <c r="AI23" s="4">
        <f t="shared" si="12"/>
        <v>31</v>
      </c>
      <c r="AJ23" s="4">
        <f t="shared" si="8"/>
        <v>31</v>
      </c>
      <c r="AK23" s="4">
        <f t="shared" si="8"/>
        <v>1</v>
      </c>
      <c r="AL23" s="4">
        <f t="shared" si="8"/>
        <v>17</v>
      </c>
      <c r="AM23" s="4">
        <f t="shared" si="8"/>
        <v>2</v>
      </c>
      <c r="AN23" s="4">
        <f t="shared" si="19"/>
        <v>10</v>
      </c>
      <c r="AO23" s="4">
        <f t="shared" si="20"/>
        <v>6</v>
      </c>
      <c r="AP23" s="12">
        <f t="shared" si="20"/>
        <v>28</v>
      </c>
      <c r="AQ23" s="12">
        <f t="shared" si="20"/>
        <v>22</v>
      </c>
    </row>
    <row r="24" spans="1:43" ht="14.1" customHeight="1" x14ac:dyDescent="0.25">
      <c r="A24" s="4" t="s">
        <v>17</v>
      </c>
      <c r="B24" s="8">
        <v>36943.230000000003</v>
      </c>
      <c r="C24" s="1">
        <v>40489.769999999997</v>
      </c>
      <c r="D24" s="1">
        <v>33565.370000000003</v>
      </c>
      <c r="E24" s="1">
        <v>37561.919999999998</v>
      </c>
      <c r="F24" s="1">
        <v>45361.51</v>
      </c>
      <c r="G24" s="1">
        <v>64593.8</v>
      </c>
      <c r="H24" s="1">
        <v>73226.509999999995</v>
      </c>
      <c r="I24" s="1">
        <v>76429.22</v>
      </c>
      <c r="J24" s="1">
        <v>66492.010209999964</v>
      </c>
      <c r="K24" s="1">
        <v>72483.585547229566</v>
      </c>
      <c r="L24" s="1">
        <v>63570.351000000002</v>
      </c>
      <c r="M24" s="1">
        <v>60301.883000000002</v>
      </c>
      <c r="N24" s="1">
        <v>50425.414039999952</v>
      </c>
      <c r="O24" s="39">
        <v>31310.871189999987</v>
      </c>
      <c r="P24" s="1"/>
      <c r="Q24" s="9">
        <f t="shared" si="4"/>
        <v>9.599972714892524E-2</v>
      </c>
      <c r="R24" s="9">
        <f t="shared" si="0"/>
        <v>-0.17101603689030576</v>
      </c>
      <c r="S24" s="9">
        <f t="shared" si="1"/>
        <v>0.11906765812502584</v>
      </c>
      <c r="T24" s="9">
        <f t="shared" si="2"/>
        <v>0.20764620125914757</v>
      </c>
      <c r="U24" s="9">
        <f t="shared" si="3"/>
        <v>0.42397817003887206</v>
      </c>
      <c r="V24" s="9">
        <f t="shared" si="13"/>
        <v>0.13364610845003688</v>
      </c>
      <c r="W24" s="9">
        <f t="shared" si="14"/>
        <v>4.3737029116914128E-2</v>
      </c>
      <c r="X24" s="9">
        <f t="shared" si="15"/>
        <v>-0.13001846401153949</v>
      </c>
      <c r="Y24" s="9">
        <f t="shared" si="16"/>
        <v>9.0109703681789277E-2</v>
      </c>
      <c r="Z24" s="9">
        <f t="shared" si="21"/>
        <v>-0.12296900711985048</v>
      </c>
      <c r="AA24" s="9">
        <f t="shared" si="22"/>
        <v>-5.1414974883495668E-2</v>
      </c>
      <c r="AB24" s="11">
        <f t="shared" si="22"/>
        <v>-0.16378375713408566</v>
      </c>
      <c r="AC24" s="11">
        <f t="shared" si="22"/>
        <v>-0.3790656599237312</v>
      </c>
      <c r="AD24" s="9"/>
      <c r="AE24" s="4">
        <f t="shared" si="11"/>
        <v>11</v>
      </c>
      <c r="AF24" s="4">
        <f t="shared" si="5"/>
        <v>26</v>
      </c>
      <c r="AG24" s="4">
        <f t="shared" si="6"/>
        <v>20</v>
      </c>
      <c r="AH24" s="4">
        <f t="shared" si="7"/>
        <v>7</v>
      </c>
      <c r="AI24" s="4">
        <f t="shared" si="12"/>
        <v>2</v>
      </c>
      <c r="AJ24" s="4">
        <f t="shared" si="8"/>
        <v>9</v>
      </c>
      <c r="AK24" s="4">
        <f t="shared" si="8"/>
        <v>12</v>
      </c>
      <c r="AL24" s="4">
        <f t="shared" si="8"/>
        <v>9</v>
      </c>
      <c r="AM24" s="4">
        <f t="shared" si="8"/>
        <v>8</v>
      </c>
      <c r="AN24" s="4">
        <f t="shared" si="19"/>
        <v>14</v>
      </c>
      <c r="AO24" s="4">
        <f t="shared" si="20"/>
        <v>17</v>
      </c>
      <c r="AP24" s="12">
        <f t="shared" si="20"/>
        <v>22</v>
      </c>
      <c r="AQ24" s="12">
        <f t="shared" si="20"/>
        <v>27</v>
      </c>
    </row>
    <row r="25" spans="1:43" ht="14.1" customHeight="1" x14ac:dyDescent="0.25">
      <c r="A25" s="4" t="s">
        <v>18</v>
      </c>
      <c r="B25" s="8">
        <v>141.80000000000001</v>
      </c>
      <c r="C25" s="2">
        <v>171.46</v>
      </c>
      <c r="D25" s="2">
        <v>138.12</v>
      </c>
      <c r="E25" s="2">
        <v>111.12</v>
      </c>
      <c r="F25" s="2">
        <v>254.41</v>
      </c>
      <c r="G25" s="2">
        <v>291.32</v>
      </c>
      <c r="H25" s="2">
        <v>351.29</v>
      </c>
      <c r="I25" s="2">
        <v>395.02</v>
      </c>
      <c r="J25" s="1">
        <v>753.84900000000005</v>
      </c>
      <c r="K25" s="1">
        <v>406.61955192352872</v>
      </c>
      <c r="L25" s="12" t="s">
        <v>38</v>
      </c>
      <c r="M25" s="12" t="s">
        <v>38</v>
      </c>
      <c r="N25" s="12">
        <v>222.68799999999999</v>
      </c>
      <c r="O25" s="10">
        <v>31.347999999999999</v>
      </c>
      <c r="P25" s="2"/>
      <c r="Q25" s="9">
        <f t="shared" si="4"/>
        <v>0.20916784203102967</v>
      </c>
      <c r="R25" s="9">
        <f t="shared" si="0"/>
        <v>-0.19444768459115824</v>
      </c>
      <c r="S25" s="9">
        <f t="shared" si="1"/>
        <v>-0.19548218940052131</v>
      </c>
      <c r="T25" s="9">
        <f t="shared" si="2"/>
        <v>1.2895068394528435</v>
      </c>
      <c r="U25" s="9">
        <f t="shared" si="3"/>
        <v>0.14508077512676398</v>
      </c>
      <c r="V25" s="9">
        <f t="shared" si="13"/>
        <v>0.20585610325415371</v>
      </c>
      <c r="W25" s="9">
        <f t="shared" si="14"/>
        <v>0.12448404452162021</v>
      </c>
      <c r="X25" s="9">
        <f t="shared" si="15"/>
        <v>0.90838185408333771</v>
      </c>
      <c r="Y25" s="9">
        <f t="shared" si="16"/>
        <v>-0.46060875331329132</v>
      </c>
      <c r="Z25" s="9" t="s">
        <v>38</v>
      </c>
      <c r="AA25" s="9" t="s">
        <v>38</v>
      </c>
      <c r="AB25" s="11" t="s">
        <v>38</v>
      </c>
      <c r="AC25" s="11" t="s">
        <v>38</v>
      </c>
      <c r="AD25" s="9"/>
      <c r="AE25" s="4">
        <f t="shared" si="11"/>
        <v>5</v>
      </c>
      <c r="AF25" s="4">
        <f t="shared" si="5"/>
        <v>27</v>
      </c>
      <c r="AG25" s="4">
        <f t="shared" si="6"/>
        <v>29</v>
      </c>
      <c r="AH25" s="4">
        <f t="shared" si="7"/>
        <v>1</v>
      </c>
      <c r="AI25" s="4">
        <f t="shared" si="12"/>
        <v>8</v>
      </c>
      <c r="AJ25" s="4">
        <f t="shared" si="8"/>
        <v>5</v>
      </c>
      <c r="AK25" s="4">
        <f t="shared" si="8"/>
        <v>6</v>
      </c>
      <c r="AL25" s="4">
        <f t="shared" si="8"/>
        <v>1</v>
      </c>
      <c r="AM25" s="4">
        <f t="shared" si="8"/>
        <v>26</v>
      </c>
      <c r="AN25" s="4" t="s">
        <v>38</v>
      </c>
      <c r="AO25" s="4" t="s">
        <v>38</v>
      </c>
      <c r="AP25" s="12" t="s">
        <v>38</v>
      </c>
      <c r="AQ25" s="12" t="s">
        <v>38</v>
      </c>
    </row>
    <row r="26" spans="1:43" ht="14.1" customHeight="1" x14ac:dyDescent="0.25">
      <c r="A26" s="4" t="s">
        <v>19</v>
      </c>
      <c r="B26" s="8">
        <v>9512.06</v>
      </c>
      <c r="C26" s="1">
        <v>8261.31</v>
      </c>
      <c r="D26" s="1">
        <v>14540.76</v>
      </c>
      <c r="E26" s="1">
        <v>16435.02</v>
      </c>
      <c r="F26" s="1">
        <v>18710.12</v>
      </c>
      <c r="G26" s="1">
        <v>16318.35</v>
      </c>
      <c r="H26" s="1">
        <v>20793.669999999998</v>
      </c>
      <c r="I26" s="1">
        <v>16980.580000000002</v>
      </c>
      <c r="J26" s="2">
        <v>11563.498750000001</v>
      </c>
      <c r="K26" s="1">
        <v>9745.5400459656557</v>
      </c>
      <c r="L26" s="1">
        <v>6118.5842999999995</v>
      </c>
      <c r="M26" s="1">
        <v>6828.0010000000002</v>
      </c>
      <c r="N26" s="1">
        <v>8948.4322099999972</v>
      </c>
      <c r="O26" s="39">
        <v>5266.5917000000009</v>
      </c>
      <c r="P26" s="1"/>
      <c r="Q26" s="9">
        <f t="shared" si="4"/>
        <v>-0.13149097041019508</v>
      </c>
      <c r="R26" s="9">
        <f t="shared" si="0"/>
        <v>0.76010342185440338</v>
      </c>
      <c r="S26" s="9">
        <f t="shared" si="1"/>
        <v>0.1302724204236918</v>
      </c>
      <c r="T26" s="9">
        <f t="shared" si="2"/>
        <v>0.1384300110374066</v>
      </c>
      <c r="U26" s="9">
        <f t="shared" si="3"/>
        <v>-0.12783295884793888</v>
      </c>
      <c r="V26" s="9">
        <f t="shared" si="13"/>
        <v>0.27425076677482707</v>
      </c>
      <c r="W26" s="9">
        <f t="shared" si="14"/>
        <v>-0.18337744130785938</v>
      </c>
      <c r="X26" s="9">
        <f t="shared" si="15"/>
        <v>-0.31901626740664923</v>
      </c>
      <c r="Y26" s="9">
        <f t="shared" si="16"/>
        <v>-0.15721528088843739</v>
      </c>
      <c r="Z26" s="9">
        <f t="shared" si="21"/>
        <v>-0.37216570132171389</v>
      </c>
      <c r="AA26" s="9">
        <f t="shared" si="22"/>
        <v>0.11594458214786729</v>
      </c>
      <c r="AB26" s="11">
        <f t="shared" si="22"/>
        <v>0.31054934086857888</v>
      </c>
      <c r="AC26" s="11">
        <f t="shared" si="22"/>
        <v>-0.41145090263806083</v>
      </c>
      <c r="AD26" s="9"/>
      <c r="AE26" s="4">
        <f t="shared" si="11"/>
        <v>24</v>
      </c>
      <c r="AF26" s="4">
        <f t="shared" si="5"/>
        <v>3</v>
      </c>
      <c r="AG26" s="4">
        <f t="shared" si="6"/>
        <v>18</v>
      </c>
      <c r="AH26" s="4">
        <f t="shared" si="7"/>
        <v>13</v>
      </c>
      <c r="AI26" s="4">
        <f t="shared" si="12"/>
        <v>25</v>
      </c>
      <c r="AJ26" s="4">
        <f t="shared" si="8"/>
        <v>3</v>
      </c>
      <c r="AK26" s="4">
        <f t="shared" si="8"/>
        <v>29</v>
      </c>
      <c r="AL26" s="4">
        <f t="shared" si="8"/>
        <v>16</v>
      </c>
      <c r="AM26" s="4">
        <f t="shared" si="8"/>
        <v>19</v>
      </c>
      <c r="AN26" s="4">
        <f t="shared" si="19"/>
        <v>21</v>
      </c>
      <c r="AO26" s="4">
        <f t="shared" si="20"/>
        <v>11</v>
      </c>
      <c r="AP26" s="12">
        <f t="shared" si="20"/>
        <v>8</v>
      </c>
      <c r="AQ26" s="12">
        <f t="shared" si="20"/>
        <v>28</v>
      </c>
    </row>
    <row r="27" spans="1:43" ht="14.1" customHeight="1" x14ac:dyDescent="0.25">
      <c r="A27" s="4" t="s">
        <v>20</v>
      </c>
      <c r="B27" s="8">
        <v>3348.78</v>
      </c>
      <c r="C27" s="1">
        <v>2429.7600000000002</v>
      </c>
      <c r="D27" s="1">
        <v>2343.1</v>
      </c>
      <c r="E27" s="1">
        <v>4013.61</v>
      </c>
      <c r="F27" s="1">
        <v>4186.3</v>
      </c>
      <c r="G27" s="1">
        <v>4332.1899999999996</v>
      </c>
      <c r="H27" s="1">
        <v>4359.59</v>
      </c>
      <c r="I27" s="1">
        <v>4102.3900000000003</v>
      </c>
      <c r="J27" s="1">
        <v>744.74900000000002</v>
      </c>
      <c r="K27" s="1">
        <v>707.05658779642476</v>
      </c>
      <c r="L27" s="1">
        <v>475.91199999999998</v>
      </c>
      <c r="M27" s="1">
        <v>415.51299999999998</v>
      </c>
      <c r="N27" s="1">
        <v>264.42200000000003</v>
      </c>
      <c r="O27" s="39">
        <v>314.55285000000003</v>
      </c>
      <c r="P27" s="1"/>
      <c r="Q27" s="9">
        <f t="shared" si="4"/>
        <v>-0.27443427158547284</v>
      </c>
      <c r="R27" s="9">
        <f t="shared" si="0"/>
        <v>-3.5666074015540783E-2</v>
      </c>
      <c r="S27" s="9">
        <f t="shared" si="1"/>
        <v>0.71294865776108596</v>
      </c>
      <c r="T27" s="9">
        <f t="shared" si="2"/>
        <v>4.3026103682221262E-2</v>
      </c>
      <c r="U27" s="9">
        <f t="shared" si="3"/>
        <v>3.4849389675847275E-2</v>
      </c>
      <c r="V27" s="9">
        <f t="shared" si="13"/>
        <v>6.3247456828996462E-3</v>
      </c>
      <c r="W27" s="9">
        <f t="shared" si="14"/>
        <v>-5.8996373512188005E-2</v>
      </c>
      <c r="X27" s="9">
        <f t="shared" si="15"/>
        <v>-0.8184597271346703</v>
      </c>
      <c r="Y27" s="9">
        <f t="shared" si="16"/>
        <v>-5.061089333933344E-2</v>
      </c>
      <c r="Z27" s="9">
        <f t="shared" si="21"/>
        <v>-0.32691101643900644</v>
      </c>
      <c r="AA27" s="9">
        <f t="shared" si="22"/>
        <v>-0.12691211820672732</v>
      </c>
      <c r="AB27" s="11">
        <f t="shared" si="22"/>
        <v>-0.3636252054689022</v>
      </c>
      <c r="AC27" s="11">
        <f t="shared" si="22"/>
        <v>0.18958653213424004</v>
      </c>
      <c r="AD27" s="9"/>
      <c r="AE27" s="4">
        <f t="shared" si="11"/>
        <v>27</v>
      </c>
      <c r="AF27" s="4">
        <f t="shared" si="5"/>
        <v>18</v>
      </c>
      <c r="AG27" s="4">
        <f t="shared" si="6"/>
        <v>4</v>
      </c>
      <c r="AH27" s="4">
        <f t="shared" si="7"/>
        <v>22</v>
      </c>
      <c r="AI27" s="4">
        <f t="shared" si="12"/>
        <v>17</v>
      </c>
      <c r="AJ27" s="4">
        <f t="shared" si="8"/>
        <v>18</v>
      </c>
      <c r="AK27" s="4">
        <f t="shared" si="8"/>
        <v>22</v>
      </c>
      <c r="AL27" s="4">
        <f t="shared" si="8"/>
        <v>24</v>
      </c>
      <c r="AM27" s="4">
        <f t="shared" si="8"/>
        <v>13</v>
      </c>
      <c r="AN27" s="4">
        <f t="shared" si="19"/>
        <v>20</v>
      </c>
      <c r="AO27" s="4">
        <f t="shared" si="20"/>
        <v>20</v>
      </c>
      <c r="AP27" s="12">
        <f t="shared" si="20"/>
        <v>26</v>
      </c>
      <c r="AQ27" s="12">
        <f t="shared" si="20"/>
        <v>12</v>
      </c>
    </row>
    <row r="28" spans="1:43" ht="14.1" customHeight="1" x14ac:dyDescent="0.25">
      <c r="A28" s="4" t="s">
        <v>21</v>
      </c>
      <c r="B28" s="8">
        <v>674.82</v>
      </c>
      <c r="C28" s="2">
        <v>356.31</v>
      </c>
      <c r="D28" s="2">
        <v>523.91</v>
      </c>
      <c r="E28" s="2">
        <v>582.77</v>
      </c>
      <c r="F28" s="2">
        <v>649.61</v>
      </c>
      <c r="G28" s="2">
        <v>850.16</v>
      </c>
      <c r="H28" s="2">
        <v>723.11</v>
      </c>
      <c r="I28" s="2">
        <v>769.11</v>
      </c>
      <c r="J28" s="2">
        <v>525.61249999999995</v>
      </c>
      <c r="K28" s="1">
        <v>543.78086478924274</v>
      </c>
      <c r="L28" s="1">
        <v>276.08199999999999</v>
      </c>
      <c r="M28" s="1">
        <v>363.303</v>
      </c>
      <c r="N28" s="1">
        <v>193.31649999999999</v>
      </c>
      <c r="O28" s="39">
        <v>450.59786000000003</v>
      </c>
      <c r="P28" s="2"/>
      <c r="Q28" s="9">
        <f t="shared" si="4"/>
        <v>-0.47199253134169117</v>
      </c>
      <c r="R28" s="9">
        <f t="shared" si="0"/>
        <v>0.47037691897504974</v>
      </c>
      <c r="S28" s="9">
        <f t="shared" si="1"/>
        <v>0.1123475406081198</v>
      </c>
      <c r="T28" s="9">
        <f t="shared" si="2"/>
        <v>0.11469361840863468</v>
      </c>
      <c r="U28" s="9">
        <f t="shared" si="3"/>
        <v>0.30872369575591496</v>
      </c>
      <c r="V28" s="9">
        <f t="shared" si="13"/>
        <v>-0.14944245789027943</v>
      </c>
      <c r="W28" s="9">
        <f t="shared" si="14"/>
        <v>6.3614111269377993E-2</v>
      </c>
      <c r="X28" s="9">
        <f t="shared" si="15"/>
        <v>-0.31659645564353611</v>
      </c>
      <c r="Y28" s="9">
        <f t="shared" si="16"/>
        <v>3.4566082026669331E-2</v>
      </c>
      <c r="Z28" s="9">
        <f t="shared" si="21"/>
        <v>-0.49229180745997159</v>
      </c>
      <c r="AA28" s="9">
        <f t="shared" si="22"/>
        <v>0.31592425438818905</v>
      </c>
      <c r="AB28" s="11">
        <f t="shared" si="22"/>
        <v>-0.46789181482123743</v>
      </c>
      <c r="AC28" s="11">
        <f t="shared" si="22"/>
        <v>1.3308815336507749</v>
      </c>
      <c r="AD28" s="9"/>
      <c r="AE28" s="4">
        <f t="shared" si="11"/>
        <v>29</v>
      </c>
      <c r="AF28" s="4">
        <f t="shared" si="5"/>
        <v>4</v>
      </c>
      <c r="AG28" s="4">
        <f t="shared" si="6"/>
        <v>22</v>
      </c>
      <c r="AH28" s="4">
        <f t="shared" si="7"/>
        <v>14</v>
      </c>
      <c r="AI28" s="4">
        <f t="shared" si="12"/>
        <v>3</v>
      </c>
      <c r="AJ28" s="4">
        <f t="shared" si="8"/>
        <v>28</v>
      </c>
      <c r="AK28" s="4">
        <f t="shared" si="8"/>
        <v>9</v>
      </c>
      <c r="AL28" s="4">
        <f t="shared" si="8"/>
        <v>15</v>
      </c>
      <c r="AM28" s="4">
        <f t="shared" si="8"/>
        <v>9</v>
      </c>
      <c r="AN28" s="4">
        <f t="shared" si="19"/>
        <v>24</v>
      </c>
      <c r="AO28" s="4">
        <f t="shared" si="20"/>
        <v>5</v>
      </c>
      <c r="AP28" s="12">
        <f t="shared" si="20"/>
        <v>27</v>
      </c>
      <c r="AQ28" s="12">
        <f t="shared" si="20"/>
        <v>4</v>
      </c>
    </row>
    <row r="29" spans="1:43" ht="14.1" customHeight="1" x14ac:dyDescent="0.25">
      <c r="A29" s="4" t="s">
        <v>22</v>
      </c>
      <c r="B29" s="8">
        <v>4073.8</v>
      </c>
      <c r="C29" s="1">
        <v>3338.78</v>
      </c>
      <c r="D29" s="1">
        <v>3196.73</v>
      </c>
      <c r="E29" s="1">
        <v>3791.03</v>
      </c>
      <c r="F29" s="1">
        <v>3794.12</v>
      </c>
      <c r="G29" s="1">
        <v>3486.76</v>
      </c>
      <c r="H29" s="1">
        <v>3368.18</v>
      </c>
      <c r="I29" s="1">
        <v>3188.07</v>
      </c>
      <c r="J29" s="1">
        <v>2822.9766199999999</v>
      </c>
      <c r="K29" s="1">
        <v>1889.169003868536</v>
      </c>
      <c r="L29" s="1">
        <v>2283.9589999999998</v>
      </c>
      <c r="M29" s="1">
        <v>1651.47</v>
      </c>
      <c r="N29" s="1">
        <v>2280.08356</v>
      </c>
      <c r="O29" s="39">
        <v>1965.0509300000008</v>
      </c>
      <c r="P29" s="1"/>
      <c r="Q29" s="9">
        <f t="shared" si="4"/>
        <v>-0.18042613775835825</v>
      </c>
      <c r="R29" s="9">
        <f t="shared" si="0"/>
        <v>-4.2545480684561432E-2</v>
      </c>
      <c r="S29" s="9">
        <f t="shared" si="1"/>
        <v>0.18590872547884874</v>
      </c>
      <c r="T29" s="9">
        <f t="shared" si="2"/>
        <v>8.1508191705137456E-4</v>
      </c>
      <c r="U29" s="9">
        <f t="shared" si="3"/>
        <v>-8.1009562164612525E-2</v>
      </c>
      <c r="V29" s="9">
        <f t="shared" si="13"/>
        <v>-3.4008649864057272E-2</v>
      </c>
      <c r="W29" s="9">
        <f t="shared" si="14"/>
        <v>-5.3473982981907087E-2</v>
      </c>
      <c r="X29" s="9">
        <f t="shared" si="15"/>
        <v>-0.11451862098385546</v>
      </c>
      <c r="Y29" s="9">
        <f t="shared" si="16"/>
        <v>-0.33078829258297715</v>
      </c>
      <c r="Z29" s="9">
        <f t="shared" si="21"/>
        <v>0.20897547827803375</v>
      </c>
      <c r="AA29" s="9">
        <f t="shared" si="22"/>
        <v>-0.27692659982074974</v>
      </c>
      <c r="AB29" s="11">
        <f t="shared" si="22"/>
        <v>0.38063880058372246</v>
      </c>
      <c r="AC29" s="11">
        <f t="shared" si="22"/>
        <v>-0.13816714243577954</v>
      </c>
      <c r="AD29" s="9"/>
      <c r="AE29" s="4">
        <f t="shared" si="11"/>
        <v>26</v>
      </c>
      <c r="AF29" s="4">
        <f t="shared" si="5"/>
        <v>19</v>
      </c>
      <c r="AG29" s="4">
        <f t="shared" si="6"/>
        <v>16</v>
      </c>
      <c r="AH29" s="4">
        <f t="shared" si="7"/>
        <v>24</v>
      </c>
      <c r="AI29" s="4">
        <f t="shared" si="12"/>
        <v>24</v>
      </c>
      <c r="AJ29" s="4">
        <f t="shared" si="8"/>
        <v>20</v>
      </c>
      <c r="AK29" s="4">
        <f t="shared" si="8"/>
        <v>21</v>
      </c>
      <c r="AL29" s="4">
        <f t="shared" si="8"/>
        <v>8</v>
      </c>
      <c r="AM29" s="4">
        <f t="shared" si="8"/>
        <v>25</v>
      </c>
      <c r="AN29" s="4">
        <f t="shared" si="19"/>
        <v>4</v>
      </c>
      <c r="AO29" s="4">
        <f t="shared" si="20"/>
        <v>25</v>
      </c>
      <c r="AP29" s="12">
        <f t="shared" si="20"/>
        <v>7</v>
      </c>
      <c r="AQ29" s="12">
        <f t="shared" si="20"/>
        <v>21</v>
      </c>
    </row>
    <row r="30" spans="1:43" ht="14.1" customHeight="1" x14ac:dyDescent="0.25">
      <c r="A30" s="4" t="s">
        <v>23</v>
      </c>
      <c r="B30" s="8">
        <v>1533.43</v>
      </c>
      <c r="C30" s="1">
        <v>2064.65</v>
      </c>
      <c r="D30" s="1">
        <v>2597.16</v>
      </c>
      <c r="E30" s="1">
        <v>5261.88</v>
      </c>
      <c r="F30" s="1">
        <v>5815.35</v>
      </c>
      <c r="G30" s="1">
        <v>5028.6499999999996</v>
      </c>
      <c r="H30" s="1">
        <v>4827.75</v>
      </c>
      <c r="I30" s="1">
        <v>4491.1499999999996</v>
      </c>
      <c r="J30" s="1">
        <v>635.79899999999998</v>
      </c>
      <c r="K30" s="1">
        <v>173.3336728053425</v>
      </c>
      <c r="L30" s="1">
        <v>133.202</v>
      </c>
      <c r="M30" s="1">
        <v>160.67599999999999</v>
      </c>
      <c r="N30" s="1">
        <v>127.887</v>
      </c>
      <c r="O30" s="39">
        <v>44.16</v>
      </c>
      <c r="P30" s="1"/>
      <c r="Q30" s="9">
        <f t="shared" si="4"/>
        <v>0.34642598618782738</v>
      </c>
      <c r="R30" s="9">
        <f t="shared" si="0"/>
        <v>0.25791780689220922</v>
      </c>
      <c r="S30" s="9">
        <f t="shared" si="1"/>
        <v>1.0260130296169665</v>
      </c>
      <c r="T30" s="9">
        <f t="shared" si="2"/>
        <v>0.10518483887887986</v>
      </c>
      <c r="U30" s="9">
        <f t="shared" si="3"/>
        <v>-0.13527990576663496</v>
      </c>
      <c r="V30" s="9">
        <f t="shared" si="13"/>
        <v>-3.9951080309824638E-2</v>
      </c>
      <c r="W30" s="9">
        <f t="shared" si="14"/>
        <v>-6.9721920149137917E-2</v>
      </c>
      <c r="X30" s="9">
        <f t="shared" si="15"/>
        <v>-0.85843291807220867</v>
      </c>
      <c r="Y30" s="9">
        <f t="shared" si="16"/>
        <v>-0.72737661933198616</v>
      </c>
      <c r="Z30" s="9">
        <f t="shared" si="21"/>
        <v>-0.23152842812262597</v>
      </c>
      <c r="AA30" s="9">
        <f t="shared" si="22"/>
        <v>0.20625816429182731</v>
      </c>
      <c r="AB30" s="11">
        <f t="shared" si="22"/>
        <v>-0.20406905822898247</v>
      </c>
      <c r="AC30" s="11">
        <f t="shared" si="22"/>
        <v>-0.65469516057144195</v>
      </c>
      <c r="AD30" s="9"/>
      <c r="AE30" s="4">
        <f t="shared" si="11"/>
        <v>3</v>
      </c>
      <c r="AF30" s="4">
        <f t="shared" si="5"/>
        <v>6</v>
      </c>
      <c r="AG30" s="4">
        <f t="shared" si="6"/>
        <v>2</v>
      </c>
      <c r="AH30" s="4">
        <f t="shared" si="7"/>
        <v>16</v>
      </c>
      <c r="AI30" s="4">
        <f t="shared" si="12"/>
        <v>27</v>
      </c>
      <c r="AJ30" s="4">
        <f t="shared" si="8"/>
        <v>21</v>
      </c>
      <c r="AK30" s="4">
        <f t="shared" si="8"/>
        <v>24</v>
      </c>
      <c r="AL30" s="4">
        <f t="shared" si="8"/>
        <v>26</v>
      </c>
      <c r="AM30" s="4">
        <f t="shared" si="8"/>
        <v>27</v>
      </c>
      <c r="AN30" s="4">
        <f t="shared" si="19"/>
        <v>18</v>
      </c>
      <c r="AO30" s="4">
        <f t="shared" si="20"/>
        <v>8</v>
      </c>
      <c r="AP30" s="12">
        <f t="shared" si="20"/>
        <v>25</v>
      </c>
      <c r="AQ30" s="12">
        <f t="shared" si="20"/>
        <v>29</v>
      </c>
    </row>
    <row r="31" spans="1:43" ht="14.1" customHeight="1" x14ac:dyDescent="0.25">
      <c r="A31" s="18" t="s">
        <v>24</v>
      </c>
      <c r="B31" s="19">
        <v>306636.03999999998</v>
      </c>
      <c r="C31" s="3">
        <v>308522.84000000003</v>
      </c>
      <c r="D31" s="3">
        <v>304673.78000000003</v>
      </c>
      <c r="E31" s="3">
        <v>318240.58</v>
      </c>
      <c r="F31" s="3">
        <v>311657.25</v>
      </c>
      <c r="G31" s="3">
        <v>298279.64</v>
      </c>
      <c r="H31" s="3">
        <v>266795.27</v>
      </c>
      <c r="I31" s="3">
        <v>326502</v>
      </c>
      <c r="J31" s="3">
        <v>333506.24443999986</v>
      </c>
      <c r="K31" s="3">
        <v>343167.40203355171</v>
      </c>
      <c r="L31" s="3">
        <v>316194.3232499999</v>
      </c>
      <c r="M31" s="3">
        <v>339198.02100000001</v>
      </c>
      <c r="N31" s="3">
        <v>411017.14004999946</v>
      </c>
      <c r="O31" s="40">
        <v>440523.68333000026</v>
      </c>
      <c r="P31" s="3"/>
      <c r="Q31" s="20">
        <f t="shared" si="4"/>
        <v>6.1532232153795885E-3</v>
      </c>
      <c r="R31" s="20">
        <f t="shared" si="0"/>
        <v>-1.2475770027269295E-2</v>
      </c>
      <c r="S31" s="20">
        <f t="shared" si="1"/>
        <v>4.4528938460014489E-2</v>
      </c>
      <c r="T31" s="20">
        <f t="shared" si="2"/>
        <v>-2.0686645304630935E-2</v>
      </c>
      <c r="U31" s="20">
        <f t="shared" si="3"/>
        <v>-4.2924109739144511E-2</v>
      </c>
      <c r="V31" s="20">
        <f t="shared" si="13"/>
        <v>-0.10555319833428789</v>
      </c>
      <c r="W31" s="20">
        <f t="shared" si="14"/>
        <v>0.22379231086068341</v>
      </c>
      <c r="X31" s="20">
        <f t="shared" si="15"/>
        <v>2.1452378362153635E-2</v>
      </c>
      <c r="Y31" s="20">
        <f t="shared" si="16"/>
        <v>2.8968445882547655E-2</v>
      </c>
      <c r="Z31" s="20">
        <f t="shared" si="21"/>
        <v>-7.8600352550137087E-2</v>
      </c>
      <c r="AA31" s="20">
        <f t="shared" si="22"/>
        <v>7.2751773382762952E-2</v>
      </c>
      <c r="AB31" s="20">
        <f t="shared" si="22"/>
        <v>0.2117321287378604</v>
      </c>
      <c r="AC31" s="20">
        <f t="shared" si="22"/>
        <v>7.1789082266523918E-2</v>
      </c>
      <c r="AD31" s="20"/>
      <c r="AE31" s="18">
        <f t="shared" si="11"/>
        <v>14</v>
      </c>
      <c r="AF31" s="18">
        <f t="shared" si="5"/>
        <v>17</v>
      </c>
      <c r="AG31" s="18">
        <f t="shared" si="6"/>
        <v>27</v>
      </c>
      <c r="AH31" s="18">
        <f t="shared" si="7"/>
        <v>26</v>
      </c>
      <c r="AI31" s="18">
        <f t="shared" si="12"/>
        <v>20</v>
      </c>
      <c r="AJ31" s="18">
        <f>_xlfn.RANK.EQ(V31,V$7:V$38,0)</f>
        <v>25</v>
      </c>
      <c r="AK31" s="18">
        <f>_xlfn.RANK.EQ(W31,W$7:W$38,0)</f>
        <v>4</v>
      </c>
      <c r="AL31" s="18">
        <f>_xlfn.RANK.EQ(X31,X$7:X$38,0)</f>
        <v>4</v>
      </c>
      <c r="AM31" s="18">
        <f>_xlfn.RANK.EQ(Y31,Y$7:Y$38,0)</f>
        <v>11</v>
      </c>
      <c r="AN31" s="18">
        <f t="shared" si="19"/>
        <v>12</v>
      </c>
      <c r="AO31" s="18">
        <f t="shared" si="20"/>
        <v>12</v>
      </c>
      <c r="AP31" s="18">
        <f t="shared" si="20"/>
        <v>10</v>
      </c>
      <c r="AQ31" s="18">
        <f t="shared" si="20"/>
        <v>14</v>
      </c>
    </row>
    <row r="32" spans="1:43" ht="14.1" customHeight="1" x14ac:dyDescent="0.25">
      <c r="A32" s="4" t="s">
        <v>25</v>
      </c>
      <c r="B32" s="8">
        <v>538763.37</v>
      </c>
      <c r="C32" s="1">
        <v>538644.22</v>
      </c>
      <c r="D32" s="1">
        <v>591013.02</v>
      </c>
      <c r="E32" s="1">
        <v>457990.31</v>
      </c>
      <c r="F32" s="1">
        <v>443556.98</v>
      </c>
      <c r="G32" s="1">
        <v>419556.84</v>
      </c>
      <c r="H32" s="1">
        <v>644323.79</v>
      </c>
      <c r="I32" s="1">
        <v>661385.38</v>
      </c>
      <c r="J32" s="1">
        <v>646400.06508000009</v>
      </c>
      <c r="K32" s="1">
        <v>667431.63943718304</v>
      </c>
      <c r="L32" s="1">
        <v>842869.20900000003</v>
      </c>
      <c r="M32" s="1">
        <v>705309.17200000002</v>
      </c>
      <c r="N32" s="1">
        <v>759112.05850999965</v>
      </c>
      <c r="O32" s="39">
        <v>693963.33664000034</v>
      </c>
      <c r="P32" s="1"/>
      <c r="Q32" s="9">
        <f t="shared" si="4"/>
        <v>-2.2115460447880153E-4</v>
      </c>
      <c r="R32" s="9">
        <f t="shared" si="0"/>
        <v>9.7223358305042362E-2</v>
      </c>
      <c r="S32" s="9">
        <f t="shared" si="1"/>
        <v>-0.22507576905835347</v>
      </c>
      <c r="T32" s="9">
        <f t="shared" si="2"/>
        <v>-3.1514487719183415E-2</v>
      </c>
      <c r="U32" s="9">
        <f t="shared" si="3"/>
        <v>-5.4108358299310155E-2</v>
      </c>
      <c r="V32" s="9">
        <f t="shared" si="13"/>
        <v>0.5357246708217176</v>
      </c>
      <c r="W32" s="9">
        <f t="shared" si="14"/>
        <v>2.6479838653792331E-2</v>
      </c>
      <c r="X32" s="9">
        <f t="shared" si="15"/>
        <v>-2.2657463217587215E-2</v>
      </c>
      <c r="Y32" s="9">
        <f t="shared" si="16"/>
        <v>3.2536466954996346E-2</v>
      </c>
      <c r="Z32" s="9">
        <f t="shared" si="21"/>
        <v>0.26285473926701486</v>
      </c>
      <c r="AA32" s="9">
        <f t="shared" si="22"/>
        <v>-0.16320448716261027</v>
      </c>
      <c r="AB32" s="11">
        <f t="shared" si="22"/>
        <v>7.6282697923003351E-2</v>
      </c>
      <c r="AC32" s="11">
        <f t="shared" si="22"/>
        <v>-8.5822272403200284E-2</v>
      </c>
      <c r="AD32" s="9"/>
      <c r="AE32" s="4">
        <f t="shared" si="11"/>
        <v>16</v>
      </c>
      <c r="AF32" s="4">
        <f t="shared" si="5"/>
        <v>12</v>
      </c>
      <c r="AG32" s="4">
        <f t="shared" si="6"/>
        <v>30</v>
      </c>
      <c r="AH32" s="4">
        <f t="shared" si="7"/>
        <v>27</v>
      </c>
      <c r="AI32" s="4">
        <f t="shared" si="12"/>
        <v>22</v>
      </c>
      <c r="AJ32" s="4">
        <f t="shared" si="8"/>
        <v>1</v>
      </c>
      <c r="AK32" s="4">
        <f t="shared" si="8"/>
        <v>13</v>
      </c>
      <c r="AL32" s="4">
        <f t="shared" si="8"/>
        <v>5</v>
      </c>
      <c r="AM32" s="4">
        <f t="shared" si="8"/>
        <v>10</v>
      </c>
      <c r="AN32" s="4">
        <f t="shared" si="19"/>
        <v>3</v>
      </c>
      <c r="AO32" s="4">
        <f t="shared" si="20"/>
        <v>22</v>
      </c>
      <c r="AP32" s="12">
        <f t="shared" si="20"/>
        <v>16</v>
      </c>
      <c r="AQ32" s="12">
        <f t="shared" si="20"/>
        <v>18</v>
      </c>
    </row>
    <row r="33" spans="1:43" ht="14.1" customHeight="1" x14ac:dyDescent="0.25">
      <c r="A33" s="4" t="s">
        <v>26</v>
      </c>
      <c r="B33" s="8">
        <v>37716.82</v>
      </c>
      <c r="C33" s="1">
        <v>39732.36</v>
      </c>
      <c r="D33" s="1">
        <v>43650.06</v>
      </c>
      <c r="E33" s="1">
        <v>46051.14</v>
      </c>
      <c r="F33" s="1">
        <v>55358.400000000001</v>
      </c>
      <c r="G33" s="1">
        <v>47917.56</v>
      </c>
      <c r="H33" s="1">
        <v>52939.3</v>
      </c>
      <c r="I33" s="1">
        <v>50902.18</v>
      </c>
      <c r="J33" s="1">
        <v>25828.048629999998</v>
      </c>
      <c r="K33" s="1">
        <v>21648.129486233298</v>
      </c>
      <c r="L33" s="1">
        <v>28457.624</v>
      </c>
      <c r="M33" s="1">
        <v>18136.597000000002</v>
      </c>
      <c r="N33" s="1">
        <v>28447.885999999999</v>
      </c>
      <c r="O33" s="39">
        <v>37953.514349999998</v>
      </c>
      <c r="P33" s="1"/>
      <c r="Q33" s="9">
        <f t="shared" si="4"/>
        <v>5.3438757562275896E-2</v>
      </c>
      <c r="R33" s="9">
        <f t="shared" si="0"/>
        <v>9.860224763895209E-2</v>
      </c>
      <c r="S33" s="9">
        <f t="shared" si="1"/>
        <v>5.5007484525794403E-2</v>
      </c>
      <c r="T33" s="9">
        <f t="shared" si="2"/>
        <v>0.20210704881572972</v>
      </c>
      <c r="U33" s="9">
        <f t="shared" si="3"/>
        <v>-0.13441212173762251</v>
      </c>
      <c r="V33" s="9">
        <f t="shared" si="13"/>
        <v>0.10479957660615447</v>
      </c>
      <c r="W33" s="9">
        <f t="shared" si="14"/>
        <v>-3.8480297246091366E-2</v>
      </c>
      <c r="X33" s="9">
        <f t="shared" si="15"/>
        <v>-0.49259445017875469</v>
      </c>
      <c r="Y33" s="9">
        <f t="shared" si="16"/>
        <v>-0.16183642843662638</v>
      </c>
      <c r="Z33" s="9">
        <f t="shared" si="21"/>
        <v>0.31455348223490009</v>
      </c>
      <c r="AA33" s="9">
        <f t="shared" si="22"/>
        <v>-0.36268055969816726</v>
      </c>
      <c r="AB33" s="11">
        <f t="shared" si="22"/>
        <v>0.56853493519208675</v>
      </c>
      <c r="AC33" s="11">
        <f t="shared" si="22"/>
        <v>0.33414181813017674</v>
      </c>
      <c r="AD33" s="9"/>
      <c r="AE33" s="4">
        <f t="shared" si="11"/>
        <v>13</v>
      </c>
      <c r="AF33" s="4">
        <f t="shared" si="5"/>
        <v>11</v>
      </c>
      <c r="AG33" s="4">
        <f t="shared" si="6"/>
        <v>26</v>
      </c>
      <c r="AH33" s="4">
        <f t="shared" si="7"/>
        <v>9</v>
      </c>
      <c r="AI33" s="4">
        <f t="shared" si="12"/>
        <v>26</v>
      </c>
      <c r="AJ33" s="4">
        <f t="shared" si="8"/>
        <v>10</v>
      </c>
      <c r="AK33" s="4">
        <f t="shared" si="8"/>
        <v>19</v>
      </c>
      <c r="AL33" s="4">
        <f t="shared" si="8"/>
        <v>20</v>
      </c>
      <c r="AM33" s="4">
        <f t="shared" si="8"/>
        <v>20</v>
      </c>
      <c r="AN33" s="4">
        <f t="shared" si="19"/>
        <v>2</v>
      </c>
      <c r="AO33" s="4">
        <f t="shared" si="20"/>
        <v>27</v>
      </c>
      <c r="AP33" s="12">
        <f t="shared" si="20"/>
        <v>6</v>
      </c>
      <c r="AQ33" s="12">
        <f t="shared" si="20"/>
        <v>9</v>
      </c>
    </row>
    <row r="34" spans="1:43" ht="14.1" customHeight="1" x14ac:dyDescent="0.25">
      <c r="A34" s="4" t="s">
        <v>27</v>
      </c>
      <c r="B34" s="8">
        <v>37623.25</v>
      </c>
      <c r="C34" s="1">
        <v>42928.06</v>
      </c>
      <c r="D34" s="1">
        <v>30111.94</v>
      </c>
      <c r="E34" s="1">
        <v>36337.85</v>
      </c>
      <c r="F34" s="1">
        <v>42727.07</v>
      </c>
      <c r="G34" s="1">
        <v>53093.67</v>
      </c>
      <c r="H34" s="1">
        <v>41592.29</v>
      </c>
      <c r="I34" s="1">
        <v>54195.66</v>
      </c>
      <c r="J34" s="1">
        <v>49055.041259999998</v>
      </c>
      <c r="K34" s="1">
        <v>42216.772873038441</v>
      </c>
      <c r="L34" s="1">
        <v>35029.215790000002</v>
      </c>
      <c r="M34" s="1">
        <v>25855.415000000001</v>
      </c>
      <c r="N34" s="1">
        <v>30858.395279999997</v>
      </c>
      <c r="O34" s="39">
        <v>30477.399709999994</v>
      </c>
      <c r="P34" s="1"/>
      <c r="Q34" s="9">
        <f t="shared" si="4"/>
        <v>0.14099818596213765</v>
      </c>
      <c r="R34" s="9">
        <f t="shared" si="0"/>
        <v>-0.29854878137982477</v>
      </c>
      <c r="S34" s="9">
        <f t="shared" si="1"/>
        <v>0.20675884715498238</v>
      </c>
      <c r="T34" s="9">
        <f t="shared" si="2"/>
        <v>0.17582823419657467</v>
      </c>
      <c r="U34" s="9">
        <f t="shared" si="3"/>
        <v>0.24262370436353353</v>
      </c>
      <c r="V34" s="9">
        <f t="shared" si="13"/>
        <v>-0.21662431698543338</v>
      </c>
      <c r="W34" s="9">
        <f t="shared" si="14"/>
        <v>0.30302178600889729</v>
      </c>
      <c r="X34" s="9">
        <f t="shared" si="15"/>
        <v>-9.4852959443616047E-2</v>
      </c>
      <c r="Y34" s="9">
        <f t="shared" si="16"/>
        <v>-0.13939991102479321</v>
      </c>
      <c r="Z34" s="9">
        <f t="shared" si="21"/>
        <v>-0.17025358865430329</v>
      </c>
      <c r="AA34" s="9">
        <f t="shared" si="22"/>
        <v>-0.26188998477718994</v>
      </c>
      <c r="AB34" s="11">
        <f t="shared" si="22"/>
        <v>0.19349835537352611</v>
      </c>
      <c r="AC34" s="11">
        <f t="shared" si="22"/>
        <v>-1.2346577537262093E-2</v>
      </c>
      <c r="AD34" s="9"/>
      <c r="AE34" s="4">
        <f t="shared" si="11"/>
        <v>9</v>
      </c>
      <c r="AF34" s="4">
        <f t="shared" si="5"/>
        <v>29</v>
      </c>
      <c r="AG34" s="4">
        <f t="shared" si="6"/>
        <v>15</v>
      </c>
      <c r="AH34" s="4">
        <f t="shared" si="7"/>
        <v>11</v>
      </c>
      <c r="AI34" s="4">
        <f t="shared" si="12"/>
        <v>6</v>
      </c>
      <c r="AJ34" s="4">
        <f t="shared" si="8"/>
        <v>29</v>
      </c>
      <c r="AK34" s="4">
        <f t="shared" si="8"/>
        <v>2</v>
      </c>
      <c r="AL34" s="4">
        <f t="shared" si="8"/>
        <v>7</v>
      </c>
      <c r="AM34" s="4">
        <f t="shared" si="8"/>
        <v>18</v>
      </c>
      <c r="AN34" s="4">
        <f t="shared" si="19"/>
        <v>16</v>
      </c>
      <c r="AO34" s="4">
        <f t="shared" si="20"/>
        <v>24</v>
      </c>
      <c r="AP34" s="12">
        <f t="shared" si="20"/>
        <v>11</v>
      </c>
      <c r="AQ34" s="12">
        <f t="shared" si="20"/>
        <v>17</v>
      </c>
    </row>
    <row r="35" spans="1:43" ht="14.1" customHeight="1" x14ac:dyDescent="0.25">
      <c r="A35" s="4" t="s">
        <v>28</v>
      </c>
      <c r="B35" s="8">
        <v>456.82</v>
      </c>
      <c r="C35" s="2">
        <v>485.22</v>
      </c>
      <c r="D35" s="2">
        <v>363.21</v>
      </c>
      <c r="E35" s="2">
        <v>405.92</v>
      </c>
      <c r="F35" s="2">
        <v>472.04</v>
      </c>
      <c r="G35" s="2">
        <v>469.39</v>
      </c>
      <c r="H35" s="2">
        <v>482.67</v>
      </c>
      <c r="I35" s="2">
        <v>493.13</v>
      </c>
      <c r="J35" s="1">
        <v>61.871000000000002</v>
      </c>
      <c r="K35" s="1">
        <v>67.832419403993555</v>
      </c>
      <c r="L35" s="1">
        <v>70.854500000000002</v>
      </c>
      <c r="M35" s="1">
        <v>64.197000000000003</v>
      </c>
      <c r="N35" s="1">
        <v>76.533850000000001</v>
      </c>
      <c r="O35" s="39">
        <v>102.92700000000001</v>
      </c>
      <c r="P35" s="2"/>
      <c r="Q35" s="9">
        <f t="shared" si="4"/>
        <v>6.2168906790420753E-2</v>
      </c>
      <c r="R35" s="9">
        <f t="shared" si="0"/>
        <v>-0.25145294917769268</v>
      </c>
      <c r="S35" s="9">
        <f t="shared" si="1"/>
        <v>0.11759037471435274</v>
      </c>
      <c r="T35" s="9">
        <f t="shared" si="2"/>
        <v>0.16288923925896737</v>
      </c>
      <c r="U35" s="9">
        <f t="shared" si="3"/>
        <v>-5.613931022794727E-3</v>
      </c>
      <c r="V35" s="9">
        <f t="shared" si="13"/>
        <v>2.8292038603293657E-2</v>
      </c>
      <c r="W35" s="9">
        <f t="shared" si="14"/>
        <v>2.1671121055793829E-2</v>
      </c>
      <c r="X35" s="9">
        <f t="shared" si="15"/>
        <v>-0.87453409851357655</v>
      </c>
      <c r="Y35" s="9">
        <f t="shared" si="16"/>
        <v>9.6352401027840928E-2</v>
      </c>
      <c r="Z35" s="9">
        <f t="shared" si="21"/>
        <v>4.4552156956213951E-2</v>
      </c>
      <c r="AA35" s="9">
        <f t="shared" si="22"/>
        <v>-9.3960157788143261E-2</v>
      </c>
      <c r="AB35" s="11">
        <f t="shared" si="22"/>
        <v>0.19217175257410779</v>
      </c>
      <c r="AC35" s="11">
        <f t="shared" si="22"/>
        <v>0.34485590362957041</v>
      </c>
      <c r="AD35" s="9"/>
      <c r="AE35" s="4">
        <f t="shared" si="11"/>
        <v>12</v>
      </c>
      <c r="AF35" s="4">
        <f t="shared" si="5"/>
        <v>28</v>
      </c>
      <c r="AG35" s="4">
        <f t="shared" si="6"/>
        <v>21</v>
      </c>
      <c r="AH35" s="4">
        <f t="shared" si="7"/>
        <v>12</v>
      </c>
      <c r="AI35" s="4">
        <f t="shared" si="12"/>
        <v>19</v>
      </c>
      <c r="AJ35" s="4">
        <f t="shared" si="8"/>
        <v>15</v>
      </c>
      <c r="AK35" s="4">
        <f t="shared" si="8"/>
        <v>15</v>
      </c>
      <c r="AL35" s="4">
        <f t="shared" si="8"/>
        <v>27</v>
      </c>
      <c r="AM35" s="4">
        <f t="shared" si="8"/>
        <v>7</v>
      </c>
      <c r="AN35" s="4">
        <f t="shared" si="19"/>
        <v>7</v>
      </c>
      <c r="AO35" s="4">
        <f t="shared" si="20"/>
        <v>18</v>
      </c>
      <c r="AP35" s="12">
        <f t="shared" si="20"/>
        <v>12</v>
      </c>
      <c r="AQ35" s="12">
        <f t="shared" si="20"/>
        <v>7</v>
      </c>
    </row>
    <row r="36" spans="1:43" ht="14.1" customHeight="1" x14ac:dyDescent="0.25">
      <c r="A36" s="4" t="s">
        <v>29</v>
      </c>
      <c r="B36" s="8">
        <v>77848.81</v>
      </c>
      <c r="C36" s="1">
        <v>72426.33</v>
      </c>
      <c r="D36" s="1">
        <v>69288.22</v>
      </c>
      <c r="E36" s="1">
        <v>78206.460000000006</v>
      </c>
      <c r="F36" s="1">
        <v>95695.679999999993</v>
      </c>
      <c r="G36" s="1">
        <v>100904.29</v>
      </c>
      <c r="H36" s="1">
        <v>105275.04</v>
      </c>
      <c r="I36" s="1">
        <v>103081.26</v>
      </c>
      <c r="J36" s="1">
        <v>41573.922059999975</v>
      </c>
      <c r="K36" s="1">
        <v>38555.391821992212</v>
      </c>
      <c r="L36" s="1">
        <v>44638.123</v>
      </c>
      <c r="M36" s="1">
        <v>61256.951999999997</v>
      </c>
      <c r="N36" s="1">
        <v>72276.977419999981</v>
      </c>
      <c r="O36" s="39">
        <v>59772.060619999997</v>
      </c>
      <c r="P36" s="1"/>
      <c r="Q36" s="9">
        <f t="shared" si="4"/>
        <v>-6.9653987003783335E-2</v>
      </c>
      <c r="R36" s="9">
        <f t="shared" si="0"/>
        <v>-4.332830339463567E-2</v>
      </c>
      <c r="S36" s="9">
        <f t="shared" si="1"/>
        <v>0.12871221110890141</v>
      </c>
      <c r="T36" s="9">
        <f t="shared" si="2"/>
        <v>0.22362884089114865</v>
      </c>
      <c r="U36" s="9">
        <f t="shared" si="3"/>
        <v>5.4428893759885577E-2</v>
      </c>
      <c r="V36" s="9">
        <f t="shared" si="13"/>
        <v>4.3315799556193246E-2</v>
      </c>
      <c r="W36" s="9">
        <f t="shared" si="14"/>
        <v>-2.0838557743601882E-2</v>
      </c>
      <c r="X36" s="9">
        <f t="shared" si="15"/>
        <v>-0.59668787459524675</v>
      </c>
      <c r="Y36" s="9">
        <f t="shared" si="16"/>
        <v>-7.2606338022459971E-2</v>
      </c>
      <c r="Z36" s="9">
        <f t="shared" si="21"/>
        <v>0.15776603194934102</v>
      </c>
      <c r="AA36" s="9">
        <f t="shared" si="22"/>
        <v>0.37230125021161831</v>
      </c>
      <c r="AB36" s="11">
        <f t="shared" si="22"/>
        <v>0.1798983635359459</v>
      </c>
      <c r="AC36" s="11">
        <f t="shared" si="22"/>
        <v>-0.17301383160137118</v>
      </c>
      <c r="AD36" s="9"/>
      <c r="AE36" s="4">
        <f t="shared" si="11"/>
        <v>21</v>
      </c>
      <c r="AF36" s="4">
        <f t="shared" si="5"/>
        <v>20</v>
      </c>
      <c r="AG36" s="4">
        <f t="shared" si="6"/>
        <v>19</v>
      </c>
      <c r="AH36" s="4">
        <f t="shared" si="7"/>
        <v>5</v>
      </c>
      <c r="AI36" s="4">
        <f t="shared" si="12"/>
        <v>14</v>
      </c>
      <c r="AJ36" s="4">
        <f t="shared" si="8"/>
        <v>13</v>
      </c>
      <c r="AK36" s="4">
        <f t="shared" si="8"/>
        <v>18</v>
      </c>
      <c r="AL36" s="4">
        <f t="shared" si="8"/>
        <v>22</v>
      </c>
      <c r="AM36" s="4">
        <f t="shared" si="8"/>
        <v>14</v>
      </c>
      <c r="AN36" s="4">
        <f t="shared" si="19"/>
        <v>5</v>
      </c>
      <c r="AO36" s="4">
        <f t="shared" si="20"/>
        <v>4</v>
      </c>
      <c r="AP36" s="12">
        <f t="shared" si="20"/>
        <v>14</v>
      </c>
      <c r="AQ36" s="12">
        <f t="shared" si="20"/>
        <v>23</v>
      </c>
    </row>
    <row r="37" spans="1:43" ht="14.1" customHeight="1" x14ac:dyDescent="0.25">
      <c r="A37" s="4" t="s">
        <v>30</v>
      </c>
      <c r="B37" s="8">
        <v>32016.45</v>
      </c>
      <c r="C37" s="1">
        <v>36539.160000000003</v>
      </c>
      <c r="D37" s="1">
        <v>32944.370000000003</v>
      </c>
      <c r="E37" s="1">
        <v>38707.629999999997</v>
      </c>
      <c r="F37" s="1">
        <v>41927.78</v>
      </c>
      <c r="G37" s="1">
        <v>44149.38</v>
      </c>
      <c r="H37" s="1">
        <v>44432.09</v>
      </c>
      <c r="I37" s="1">
        <v>53428.38</v>
      </c>
      <c r="J37" s="1">
        <v>44429.638500000008</v>
      </c>
      <c r="K37" s="1">
        <v>33088.059970011876</v>
      </c>
      <c r="L37" s="1">
        <v>47608.010269999984</v>
      </c>
      <c r="M37" s="1">
        <v>42853.807999999997</v>
      </c>
      <c r="N37" s="1">
        <v>35593.760000000002</v>
      </c>
      <c r="O37" s="39">
        <v>36569.466320000007</v>
      </c>
      <c r="P37" s="1"/>
      <c r="Q37" s="9">
        <f t="shared" si="4"/>
        <v>0.14126206996715762</v>
      </c>
      <c r="R37" s="9">
        <f t="shared" si="0"/>
        <v>-9.8381845669139656E-2</v>
      </c>
      <c r="S37" s="9">
        <f t="shared" si="1"/>
        <v>0.17493914741729744</v>
      </c>
      <c r="T37" s="9">
        <f t="shared" si="2"/>
        <v>8.3191608476158363E-2</v>
      </c>
      <c r="U37" s="9">
        <f t="shared" si="3"/>
        <v>5.2986349384584575E-2</v>
      </c>
      <c r="V37" s="9">
        <f t="shared" si="13"/>
        <v>6.4034874328926517E-3</v>
      </c>
      <c r="W37" s="9">
        <f t="shared" si="14"/>
        <v>0.20247280737863105</v>
      </c>
      <c r="X37" s="9">
        <f t="shared" si="15"/>
        <v>-0.16842624650045523</v>
      </c>
      <c r="Y37" s="9">
        <f t="shared" si="16"/>
        <v>-0.25527055616237182</v>
      </c>
      <c r="Z37" s="9">
        <f t="shared" si="21"/>
        <v>0.43882748983009945</v>
      </c>
      <c r="AA37" s="9">
        <f t="shared" si="22"/>
        <v>-9.9861393976295454E-2</v>
      </c>
      <c r="AB37" s="11">
        <f t="shared" si="22"/>
        <v>-0.16941430269160662</v>
      </c>
      <c r="AC37" s="11">
        <f t="shared" si="22"/>
        <v>2.7412285748962928E-2</v>
      </c>
      <c r="AD37" s="9"/>
      <c r="AE37" s="4">
        <f t="shared" si="11"/>
        <v>8</v>
      </c>
      <c r="AF37" s="4">
        <f t="shared" si="5"/>
        <v>23</v>
      </c>
      <c r="AG37" s="4">
        <f t="shared" si="6"/>
        <v>17</v>
      </c>
      <c r="AH37" s="4">
        <f t="shared" si="7"/>
        <v>18</v>
      </c>
      <c r="AI37" s="4">
        <f t="shared" si="12"/>
        <v>15</v>
      </c>
      <c r="AJ37" s="4">
        <f t="shared" si="8"/>
        <v>17</v>
      </c>
      <c r="AK37" s="4">
        <f t="shared" si="8"/>
        <v>5</v>
      </c>
      <c r="AL37" s="4">
        <f t="shared" si="8"/>
        <v>10</v>
      </c>
      <c r="AM37" s="4">
        <f t="shared" si="8"/>
        <v>23</v>
      </c>
      <c r="AN37" s="4">
        <f t="shared" si="19"/>
        <v>1</v>
      </c>
      <c r="AO37" s="4">
        <f t="shared" si="20"/>
        <v>19</v>
      </c>
      <c r="AP37" s="12">
        <f t="shared" si="20"/>
        <v>23</v>
      </c>
      <c r="AQ37" s="12">
        <f t="shared" si="20"/>
        <v>15</v>
      </c>
    </row>
    <row r="38" spans="1:43" ht="14.1" customHeight="1" x14ac:dyDescent="0.25">
      <c r="A38" s="4" t="s">
        <v>31</v>
      </c>
      <c r="B38" s="8">
        <v>2069.12</v>
      </c>
      <c r="C38" s="1">
        <v>1879.92</v>
      </c>
      <c r="D38" s="1">
        <v>1793.51</v>
      </c>
      <c r="E38" s="1">
        <v>2266.12</v>
      </c>
      <c r="F38" s="1">
        <v>2734.67</v>
      </c>
      <c r="G38" s="1">
        <v>3189.62</v>
      </c>
      <c r="H38" s="1">
        <v>3830</v>
      </c>
      <c r="I38" s="1">
        <v>3374.59</v>
      </c>
      <c r="J38" s="2">
        <v>579.83199999999999</v>
      </c>
      <c r="K38" s="1">
        <v>60.528038196672249</v>
      </c>
      <c r="L38" s="1">
        <v>56.856999999999999</v>
      </c>
      <c r="M38" s="1">
        <v>91.174000000000007</v>
      </c>
      <c r="N38" s="1">
        <v>27.4</v>
      </c>
      <c r="O38" s="39">
        <v>1154.2940000000001</v>
      </c>
      <c r="P38" s="1"/>
      <c r="Q38" s="9">
        <f t="shared" si="4"/>
        <v>-9.143983915867604E-2</v>
      </c>
      <c r="R38" s="9">
        <f t="shared" si="0"/>
        <v>-4.596472190305978E-2</v>
      </c>
      <c r="S38" s="9">
        <f t="shared" si="1"/>
        <v>0.26351121543788425</v>
      </c>
      <c r="T38" s="9">
        <f t="shared" si="2"/>
        <v>0.20676310168923107</v>
      </c>
      <c r="U38" s="9">
        <f t="shared" si="3"/>
        <v>0.16636376601198677</v>
      </c>
      <c r="V38" s="9">
        <f t="shared" si="13"/>
        <v>0.20076999767997439</v>
      </c>
      <c r="W38" s="9">
        <f t="shared" si="14"/>
        <v>-0.11890600522193207</v>
      </c>
      <c r="X38" s="9">
        <f t="shared" si="15"/>
        <v>-0.82817705261972563</v>
      </c>
      <c r="Y38" s="9">
        <f t="shared" si="16"/>
        <v>-0.8956110766624259</v>
      </c>
      <c r="Z38" s="9">
        <f t="shared" si="21"/>
        <v>-6.0650209490418883E-2</v>
      </c>
      <c r="AA38" s="9">
        <f t="shared" si="22"/>
        <v>0.60356684313277187</v>
      </c>
      <c r="AB38" s="11">
        <f t="shared" si="22"/>
        <v>-0.69947572772939659</v>
      </c>
      <c r="AC38" s="11">
        <f t="shared" si="22"/>
        <v>41.127518248175186</v>
      </c>
      <c r="AD38" s="9"/>
      <c r="AE38" s="4">
        <f t="shared" si="11"/>
        <v>23</v>
      </c>
      <c r="AF38" s="4">
        <f t="shared" si="5"/>
        <v>21</v>
      </c>
      <c r="AG38" s="4">
        <f t="shared" si="6"/>
        <v>9</v>
      </c>
      <c r="AH38" s="4">
        <f t="shared" si="7"/>
        <v>8</v>
      </c>
      <c r="AI38" s="4">
        <f t="shared" si="12"/>
        <v>7</v>
      </c>
      <c r="AJ38" s="4">
        <f t="shared" si="8"/>
        <v>6</v>
      </c>
      <c r="AK38" s="4">
        <f t="shared" si="8"/>
        <v>25</v>
      </c>
      <c r="AL38" s="4">
        <f t="shared" si="8"/>
        <v>25</v>
      </c>
      <c r="AM38" s="4">
        <f t="shared" si="8"/>
        <v>29</v>
      </c>
      <c r="AN38" s="4">
        <f t="shared" si="19"/>
        <v>11</v>
      </c>
      <c r="AO38" s="4">
        <f t="shared" si="20"/>
        <v>3</v>
      </c>
      <c r="AP38" s="12">
        <f t="shared" si="20"/>
        <v>29</v>
      </c>
      <c r="AQ38" s="12">
        <f t="shared" si="20"/>
        <v>3</v>
      </c>
    </row>
    <row r="40" spans="1:43" ht="14.1" customHeight="1" x14ac:dyDescent="0.25">
      <c r="A40" s="33" t="s">
        <v>34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21"/>
      <c r="AL40" s="23"/>
      <c r="AM40" s="26"/>
      <c r="AN40" s="29"/>
      <c r="AO40" s="29"/>
    </row>
    <row r="41" spans="1:43" ht="14.1" customHeight="1" x14ac:dyDescent="0.25">
      <c r="A41" s="33" t="s">
        <v>33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21"/>
      <c r="AL41" s="23"/>
      <c r="AM41" s="26"/>
      <c r="AN41" s="29"/>
      <c r="AO41" s="29"/>
    </row>
    <row r="42" spans="1:43" ht="14.1" customHeight="1" x14ac:dyDescent="0.25">
      <c r="A42" s="33" t="s">
        <v>32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21"/>
      <c r="AL42" s="23"/>
      <c r="AM42" s="26"/>
      <c r="AN42" s="29"/>
      <c r="AO42" s="29"/>
    </row>
  </sheetData>
  <mergeCells count="9">
    <mergeCell ref="A1:AJ1"/>
    <mergeCell ref="A40:AJ40"/>
    <mergeCell ref="A41:AJ41"/>
    <mergeCell ref="B4:O4"/>
    <mergeCell ref="Q4:AC4"/>
    <mergeCell ref="AE4:AQ4"/>
    <mergeCell ref="A42:AJ42"/>
    <mergeCell ref="A4:A5"/>
    <mergeCell ref="A2:AJ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VariaciónVolumen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2018-08-17T18:45:55Z</dcterms:created>
  <dcterms:modified xsi:type="dcterms:W3CDTF">2025-08-12T19:38:24Z</dcterms:modified>
</cp:coreProperties>
</file>